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384" windowHeight="9036" tabRatio="60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<sst xmlns="http://schemas.openxmlformats.org/spreadsheetml/2006/main" count="393" uniqueCount="300">
  <si>
    <t>Наименование</t>
  </si>
  <si>
    <t>Код экон.</t>
  </si>
  <si>
    <t>статьи</t>
  </si>
  <si>
    <t>Сумма</t>
  </si>
  <si>
    <t>(тыс.руб)</t>
  </si>
  <si>
    <t>ГОСУДАРСТВЕННОЕ УПРАВЛЕНИЕ И</t>
  </si>
  <si>
    <t>МЕСТНОЕ САМОУПРАВЛЕНИЕ</t>
  </si>
  <si>
    <t>Оплата труда муниципальных служащих служащих</t>
  </si>
  <si>
    <t>СОДЕРЖАНИЕ ОРГАНОВ МЕСТНОГО САМОУПРАВЛЕНИЯ</t>
  </si>
  <si>
    <t>Начисление на оплату труда</t>
  </si>
  <si>
    <t xml:space="preserve">ОБЕСПЕЧЕНИЕ ДЕЯТЕЛЬНОСТИ </t>
  </si>
  <si>
    <t>ОРГАНОВ МЕСТНОГО САМОУПРАВЛЕНИЯ</t>
  </si>
  <si>
    <t>Приобретение предметов снабжения и расходных материалов</t>
  </si>
  <si>
    <t>Командировки и служебные разъезды</t>
  </si>
  <si>
    <t>Транспортные услуги</t>
  </si>
  <si>
    <t>Оплата услуг связи</t>
  </si>
  <si>
    <t>Оплата коммунальных услуг</t>
  </si>
  <si>
    <t>Прочие текущие расходы на закупку товаров и оплату услуг</t>
  </si>
  <si>
    <t xml:space="preserve">Приобретение оборудования и предметов длительного </t>
  </si>
  <si>
    <t>пользования</t>
  </si>
  <si>
    <t>ОБЕСПЕЧЕНИЕ ДЕЯТЕЛЬНОСТИ ОРГАНОВ МЕСТНОГО</t>
  </si>
  <si>
    <t xml:space="preserve"> САМОУПРАВЛЕНИЯ  ПО ИСПОЛНЕНИЮ БЮДЖЕТА</t>
  </si>
  <si>
    <t xml:space="preserve">РАСХОДЫ НА ТЕКУЩИЙ РЕМОНТ ВНУТРИДВОРОВЫХ И </t>
  </si>
  <si>
    <t>ПРИДОМОВЫХ ТЕРРИТОРИЙ МО</t>
  </si>
  <si>
    <t>ВНУТРИДВОРОВЫХ  ТЕРРИТОРИЙ МО</t>
  </si>
  <si>
    <t>ОБЕСПЕЧЕНИЕ САНИТАРНО-ЭПИДЕМИОЛОГИЧЕСКОГО</t>
  </si>
  <si>
    <t xml:space="preserve"> БЛАГОПОЛУЧИЯ НАСЕЛЕНИЯ МО</t>
  </si>
  <si>
    <t xml:space="preserve">ОРГАНИЗАЦИЯ И ОСУЩЕСТВЛЕНИЕ МЕРОПРИЯТИЙ ПО </t>
  </si>
  <si>
    <t xml:space="preserve">ЗАЩИТЕ НАСЕЛЕНИЯ И ТЕРРИТОРИЙ ОТ ЧРЕЗВЫЧАЙНЫХ </t>
  </si>
  <si>
    <t>ПРИОБРЕТЕНИЕ ШКОЛЬНОЙ ФОРМЫ МНОГОДЕТНЫМ СЕМЬЯМ</t>
  </si>
  <si>
    <t>Под</t>
  </si>
  <si>
    <t>раздел</t>
  </si>
  <si>
    <t>Прочие текущие расходы для Фрунзенского РВК</t>
  </si>
  <si>
    <t>Оплата по договору с ФССП Фрунзенского района</t>
  </si>
  <si>
    <t xml:space="preserve">ГРАЖДАНСКАЯ ОБОРОНА </t>
  </si>
  <si>
    <t>Содержание представительного органа муниципального образования</t>
  </si>
  <si>
    <t>Содержание исполнительного органа муниципального образования</t>
  </si>
  <si>
    <t>ОРГАНИЗАЦИЯ И СОДЕРЖАНИЕ ОБЩЕСТВЕННЫХ ОБЪЕДИНЕНИЙ</t>
  </si>
  <si>
    <t>ПО ОХРАНЕ ОБЩЕСТВЕННОГО ПОРЯДКА</t>
  </si>
  <si>
    <t>Субсидии и субвенции</t>
  </si>
  <si>
    <t>РАСХОДЫ НА  РЕМОНТ И ОЗЕЛЕНИЕ  ПРИДОМОВЫХ И</t>
  </si>
  <si>
    <t>РАСХОДЫ НА ОРГАНИЗАЦИЮ И СОДЕРЖАНИЕ ДЕТСКИХ</t>
  </si>
  <si>
    <t>СПОРТИВНЫХ ПЛОЩАДОК</t>
  </si>
  <si>
    <t>Трансферты населению</t>
  </si>
  <si>
    <t>ОБРАЗОВАНИЕ</t>
  </si>
  <si>
    <t>ВЫПЛАТА ПОСОБИЙ ОПЕКАЕМЫМ</t>
  </si>
  <si>
    <t>ПРОВЕДЕНИЕ ЛЕТНЕЙ ОЗДОРОВИТЕЛЬНОЙ КОМПАНИИ</t>
  </si>
  <si>
    <t>ДЛЯ ДЕТЕЙ НАХОДЯЩИХСЯ ПОД ОПЕКОЙ</t>
  </si>
  <si>
    <t xml:space="preserve">ЗДРАВООХРАНЕНИЕ </t>
  </si>
  <si>
    <t>Расходы на содержание стационара дневного пребывания</t>
  </si>
  <si>
    <t>СОЦИАЛЬНАЯ ПОМОЩЬ</t>
  </si>
  <si>
    <t>Ремонт объектов здравоохранения</t>
  </si>
  <si>
    <t xml:space="preserve">РАСХОДЫ , СВЯЗАННЫЕ С ФИНАНСИРОВАНИЕМ МЕРОПРИЯТИЙ </t>
  </si>
  <si>
    <t>В ОБЛАСТИ СОЦИАЛЬНОЙ ЗАЩИТЫ НАСЕЛЕНИЯ</t>
  </si>
  <si>
    <t>РАСХОДЫ НА ОПЛАТУ РАБОТ, ВЫПОЛНЕННЫХ ОРГАНАМИ,</t>
  </si>
  <si>
    <t xml:space="preserve">НАЛАГАЮЩИМИ ШТРАФНЫЕ САНКЦИИ ЗА АДМИНИСТРАТИВНЫЕ </t>
  </si>
  <si>
    <t>ПРАВОНАРУШЕНИЯ, В СООТВЕТСТВИИ С ДОГОВОРОМ</t>
  </si>
  <si>
    <t>ИТОГО РАСХОДОВ</t>
  </si>
  <si>
    <t>Расходы на  День Знаний</t>
  </si>
  <si>
    <t>ПРОВЕДЕНИЕ СПОРТИВНЫХ МЕРОПРИЯТИЙ</t>
  </si>
  <si>
    <t xml:space="preserve">                                                                                                                            Приложение №2</t>
  </si>
  <si>
    <t xml:space="preserve">                 ВЕДОМСТВЕННАЯ СТРУКТУРА РАСХОДОВ МЕСТНОГО БЮДЖЕТА</t>
  </si>
  <si>
    <t xml:space="preserve">                                                            МО №71 НА 2002 ГОД</t>
  </si>
  <si>
    <t xml:space="preserve">РЕЗЕРВНЫЙ ФОНД </t>
  </si>
  <si>
    <t>СИТУАЦИЙ ПРИРОДНОГО И ТЕХНОГЕННОГО ХАРАКТЕРА</t>
  </si>
  <si>
    <t>№</t>
  </si>
  <si>
    <t>п\п</t>
  </si>
  <si>
    <t>1.1.</t>
  </si>
  <si>
    <t>1.1.1.</t>
  </si>
  <si>
    <t>1.1.1.1</t>
  </si>
  <si>
    <t>1.1.2.</t>
  </si>
  <si>
    <t>1.1.2.1.</t>
  </si>
  <si>
    <t>1.1.2.2.</t>
  </si>
  <si>
    <t>1.1.3.</t>
  </si>
  <si>
    <t>1.1.3.1.</t>
  </si>
  <si>
    <t>1.1.3.2.</t>
  </si>
  <si>
    <t>1.1.3.3.</t>
  </si>
  <si>
    <t>1.1.3.4.</t>
  </si>
  <si>
    <t>1.1.3.5.</t>
  </si>
  <si>
    <t>1.1.3.6.</t>
  </si>
  <si>
    <t>1.1.3.7.</t>
  </si>
  <si>
    <t>2.1.</t>
  </si>
  <si>
    <t>2.2.</t>
  </si>
  <si>
    <t>2.1.1.</t>
  </si>
  <si>
    <t>2.2.1.</t>
  </si>
  <si>
    <t>2.3.</t>
  </si>
  <si>
    <t>ПРОЧИЕ РАСХОДЫ</t>
  </si>
  <si>
    <t>Председатель Муниципального Совета                                                                    Р.А.Яхин</t>
  </si>
  <si>
    <t>2.3.1.</t>
  </si>
  <si>
    <t>2.4.</t>
  </si>
  <si>
    <t>2.4.1.</t>
  </si>
  <si>
    <t>2.5.</t>
  </si>
  <si>
    <t>2.5.1.</t>
  </si>
  <si>
    <t>2.6.</t>
  </si>
  <si>
    <t>2.6.1.</t>
  </si>
  <si>
    <t>2.7.</t>
  </si>
  <si>
    <t>2.7.1.</t>
  </si>
  <si>
    <t>2.8.</t>
  </si>
  <si>
    <t>2.8.1.</t>
  </si>
  <si>
    <t>2.9.</t>
  </si>
  <si>
    <t>2.9.1.</t>
  </si>
  <si>
    <t>2.10.</t>
  </si>
  <si>
    <t>2.10.1.</t>
  </si>
  <si>
    <t>2.11.</t>
  </si>
  <si>
    <t>2.18.2.</t>
  </si>
  <si>
    <t>2.19.</t>
  </si>
  <si>
    <t xml:space="preserve">                 ФУНКЦИОНАЛЬНАЯ СТРУКТУРА РАСХОДОВ МЕСТНОГО БЮДЖЕТА</t>
  </si>
  <si>
    <t>Функционирование органов местного самоуправления</t>
  </si>
  <si>
    <t>Жилищное хозяйство</t>
  </si>
  <si>
    <t>Коммунальное хозяйство</t>
  </si>
  <si>
    <t>Гражданская оборона</t>
  </si>
  <si>
    <t>Общее образование</t>
  </si>
  <si>
    <t>Прочие расходы в области образования</t>
  </si>
  <si>
    <t>КУЛЬТУРА, ИСКУССТВО И КИНЕМАТОГРАФИЯ</t>
  </si>
  <si>
    <t>Прочие мероприятия в области культуры и искусства</t>
  </si>
  <si>
    <t>СРЕДСТВА МАССОВОЙ ИНФОРМАЦИИ</t>
  </si>
  <si>
    <t>Прочие средства массовой информации</t>
  </si>
  <si>
    <t>ЗДРАВООХРАНЕНИЕ И ФИЗИЧЕСКАЯ КУЛЬТУРА</t>
  </si>
  <si>
    <t>Физическая культура и спорт</t>
  </si>
  <si>
    <t>СОЦИАЛЬНАЯ ПОЛИТИКА</t>
  </si>
  <si>
    <t>Социальная помощь</t>
  </si>
  <si>
    <t>Здравоохранение</t>
  </si>
  <si>
    <t>Молодежная политика</t>
  </si>
  <si>
    <t>Прочие мероприятия в области социальной политики</t>
  </si>
  <si>
    <t>Резервные фонды</t>
  </si>
  <si>
    <t>Бюджетные ссуды</t>
  </si>
  <si>
    <t>Прочие расходы, не отнесенные к другим подразделам</t>
  </si>
  <si>
    <t>НАЦИОНАЛЬНАЯ ОБОРОНА</t>
  </si>
  <si>
    <t>Обеспечение мобилизационной подготовки</t>
  </si>
  <si>
    <t>ПРАВООХРАНИТЕЛЬНЫЕ ОРГАНЫ</t>
  </si>
  <si>
    <t>Органы внутренних дел</t>
  </si>
  <si>
    <t>3.1.</t>
  </si>
  <si>
    <t>4.1.</t>
  </si>
  <si>
    <t>4.2.</t>
  </si>
  <si>
    <t>5.1.</t>
  </si>
  <si>
    <t>6.1.</t>
  </si>
  <si>
    <t>6.2.</t>
  </si>
  <si>
    <t>7.1.</t>
  </si>
  <si>
    <t>8.1.</t>
  </si>
  <si>
    <t>9.1.</t>
  </si>
  <si>
    <t>9.2.</t>
  </si>
  <si>
    <t>10.1.</t>
  </si>
  <si>
    <t>10.2.</t>
  </si>
  <si>
    <t>10.3.</t>
  </si>
  <si>
    <t>11.1.</t>
  </si>
  <si>
    <t>11.2.</t>
  </si>
  <si>
    <t>11.3.</t>
  </si>
  <si>
    <t xml:space="preserve">ЖИЛИЩНО-КОММУНАЛЬНОЕ ХОЗЯЙСТВО, </t>
  </si>
  <si>
    <t>ГРАДОСТРОИТЕЛЬСТВО</t>
  </si>
  <si>
    <t xml:space="preserve">ПРЕДУПРЕЖДЕНИЕ И ЛИКВИДАЦИЯ ПОСЛЕДСТВИЙ </t>
  </si>
  <si>
    <t>ЧРЕЗВЫЧАЙНЫХ СИТУАЦИЙ И СТИХИЙНЫХ БЕДСТВИЙ</t>
  </si>
  <si>
    <t>Председатель Муниципального Совета                                             Р.А.Яхин</t>
  </si>
  <si>
    <t xml:space="preserve">                                                                                                          Приложение №3</t>
  </si>
  <si>
    <t xml:space="preserve">                                                                           к постановлению Муниципального Совета МО №71</t>
  </si>
  <si>
    <t xml:space="preserve">                                                                                                         от "____"____________2001 г. №_____</t>
  </si>
  <si>
    <t xml:space="preserve">                 ЭКОНОМИЧЕСКАЯ СТРУКТУРА РАСХОДОВ МЕСТНОГО БЮДЖЕТА</t>
  </si>
  <si>
    <t>экономических статей</t>
  </si>
  <si>
    <t>код</t>
  </si>
  <si>
    <t>эк.статьи</t>
  </si>
  <si>
    <t>ТЕКУЩИЕ РАСХОДЫ</t>
  </si>
  <si>
    <t>ЗАКУПКА ТОВАРОВ И УСЛУГ</t>
  </si>
  <si>
    <t>СУБСИДИИ, СУБВЕНЦИИ И ТЕКУЩИЕ ТРАНСФЕРТЫ</t>
  </si>
  <si>
    <t>Трансферты передаваемые в бюджеты других уровней</t>
  </si>
  <si>
    <t>КАПИТАЛЬНЫЕ РАСХОДЫ</t>
  </si>
  <si>
    <t>1.1.4.</t>
  </si>
  <si>
    <t>1.1.5.</t>
  </si>
  <si>
    <t>1.1.6.</t>
  </si>
  <si>
    <t>1.1.7.</t>
  </si>
  <si>
    <t>1.2.</t>
  </si>
  <si>
    <t>1.2.1.</t>
  </si>
  <si>
    <t>1.2.2.</t>
  </si>
  <si>
    <t>1.2.3.</t>
  </si>
  <si>
    <t>ВСЕГО</t>
  </si>
  <si>
    <t xml:space="preserve">                                                                                          к постановлению Муниципального Совета МО №71</t>
  </si>
  <si>
    <t>Расходы на асфальтирование и озеленение внутридворовых территорий МО</t>
  </si>
  <si>
    <t>2.3.2.</t>
  </si>
  <si>
    <t>2.3.3.</t>
  </si>
  <si>
    <t>Расходы на содержание и установку детских площадок</t>
  </si>
  <si>
    <t>Расходы на реконструкцию стадионов</t>
  </si>
  <si>
    <t>Расходы на установку хоккейных площадок</t>
  </si>
  <si>
    <t>ДОШКОЛЬНОЕ ОБРАЗОВАНИЕ</t>
  </si>
  <si>
    <t>ОБЩЕЕ ОБРАЗОВАНИЕ</t>
  </si>
  <si>
    <t>Расходы на финансирование деятельности поисковых отрядов</t>
  </si>
  <si>
    <t>2.8.2.</t>
  </si>
  <si>
    <t>ВЫСШЕЕ ПРОФЕССИОНАЛЬНОЕ ОБРАЗОВАНИЕ</t>
  </si>
  <si>
    <t>Ремонт учреждений высшего образования</t>
  </si>
  <si>
    <t>УЧРЕЖДЕНИЯ СОЦИАЛЬНОГО ОБЕСПЕЧЕНИЯ</t>
  </si>
  <si>
    <t>Расходы на деятельность координационного совета общественных организаций МО</t>
  </si>
  <si>
    <t>Расходы на деятельность Совета ветеранов</t>
  </si>
  <si>
    <t>2.3.4.</t>
  </si>
  <si>
    <t>Расходы на закупку товаров и оплату услуг КЮМ "Гюйс"</t>
  </si>
  <si>
    <t>Расходы на закупку товаров и услуг УК"Смольный"</t>
  </si>
  <si>
    <t>2.20.2.</t>
  </si>
  <si>
    <t xml:space="preserve"> МУНИЦИПАЛЬНОГО ОБРАЗОВАНИЯ </t>
  </si>
  <si>
    <t>2.18.3.</t>
  </si>
  <si>
    <r>
      <t>Расходы на</t>
    </r>
    <r>
      <rPr>
        <b/>
        <sz val="8"/>
        <rFont val="Times New Roman Cyr"/>
        <family val="1"/>
      </rPr>
      <t xml:space="preserve"> </t>
    </r>
    <r>
      <rPr>
        <sz val="8"/>
        <rFont val="Times New Roman Cyr"/>
        <family val="1"/>
      </rPr>
      <t>закупку товаров и услуг для детских дошкольных учреждений</t>
    </r>
  </si>
  <si>
    <t xml:space="preserve">ОБЕСПЕЧЕНИЕ МОБИЛИЗАЦИОННОЙ </t>
  </si>
  <si>
    <t>И ВНЕВОЙСКОВОЙ ПОДГОТОВКИ</t>
  </si>
  <si>
    <t>ИНФОРМАЦИИ МУНИЦИПАЛЬНОГО ОБРАЗОВАНИЯ</t>
  </si>
  <si>
    <t xml:space="preserve">ОРГАНИЗАЦИЯ И СОДЕРЖАНИЕ СРЕДСТВ МАССОВОЙ </t>
  </si>
  <si>
    <t>ОРГАНИЗАЦИЯ ВОЕННО-ПАТРИОТИЧЕСКОЙ</t>
  </si>
  <si>
    <t xml:space="preserve"> РАБОТЫ С ПОДРОСТКАМИ</t>
  </si>
  <si>
    <t>1.1.1.1.</t>
  </si>
  <si>
    <t>Код цел</t>
  </si>
  <si>
    <t xml:space="preserve">Код вида </t>
  </si>
  <si>
    <t>расходов</t>
  </si>
  <si>
    <t>О2701</t>
  </si>
  <si>
    <t>О2601</t>
  </si>
  <si>
    <t>О29</t>
  </si>
  <si>
    <t>О27</t>
  </si>
  <si>
    <t>О2602</t>
  </si>
  <si>
    <t>О2702</t>
  </si>
  <si>
    <t>О2703</t>
  </si>
  <si>
    <t>О2704</t>
  </si>
  <si>
    <t>О2705</t>
  </si>
  <si>
    <t>О2706</t>
  </si>
  <si>
    <t>О2707</t>
  </si>
  <si>
    <t>О2708</t>
  </si>
  <si>
    <t>О83</t>
  </si>
  <si>
    <t>Расходы на благоустройство конкурсного квартала</t>
  </si>
  <si>
    <t>2.3.5.</t>
  </si>
  <si>
    <t>2.3.6.</t>
  </si>
  <si>
    <t xml:space="preserve">                                                            МО №71 НА 2003 ГОД</t>
  </si>
  <si>
    <t>Расходы на благоустройство округов</t>
  </si>
  <si>
    <t xml:space="preserve">Расходы на обеспечение деятельности  дежурных детских дошкольных учреждений </t>
  </si>
  <si>
    <t>Расходы на  дежурные учреждения в летний период</t>
  </si>
  <si>
    <t>НАЧАЛЬНОЕ ПРОФЕССИОНАЛЬНОЕ ОБРАЗОВАНИЕ</t>
  </si>
  <si>
    <t>КУЛЬТУРА И ИСКУССТВО</t>
  </si>
  <si>
    <t>Расходы на ремонт библиотек</t>
  </si>
  <si>
    <t>Расходы на  обеспечение программы к 300-летию Санкт-Петербурга</t>
  </si>
  <si>
    <t>СУДЕБНАЯ ВЛАСТЬ</t>
  </si>
  <si>
    <t>ФЕДЕРАЛЬНАЯ СУДЕБНАЯ СИСТЕМА</t>
  </si>
  <si>
    <t>Прочие текущие расходы для Фрунзенского  федерального суда</t>
  </si>
  <si>
    <t xml:space="preserve">ПРАВООХРАНИТЕЛЬНАЯ ДЕЯТЕЛЬНОСТЬ </t>
  </si>
  <si>
    <t>ОРГАНЫ ВНУТРЕННИХ ДЕЛ</t>
  </si>
  <si>
    <t>Прочие текущие расходы для Фрунзенского РУВД</t>
  </si>
  <si>
    <t>ОРГАНЫ ПРОКУРАТУРЫ</t>
  </si>
  <si>
    <t>Прочие текущие расходы для Фрунзенской прокуратуры</t>
  </si>
  <si>
    <t>ГОСУДАРСТВЕННАЯ ПРОТИВОПОЖАРНАЯ СЛУЖБА</t>
  </si>
  <si>
    <t>Прочие текущие расходы для 10 ОПО</t>
  </si>
  <si>
    <t>ЖИЛИЩНО-КОММУНАЛЬНОЕ ХОЗЯЙСТВО</t>
  </si>
  <si>
    <t>ЖИЛИЩНОЕ  ХОЗЯЙСТВО</t>
  </si>
  <si>
    <t>Прочие текущие расходы для ГУЖА Фрунзенского района</t>
  </si>
  <si>
    <t>Проведение мероприятий к Дню пожилого человека и инвалидов</t>
  </si>
  <si>
    <t>О54</t>
  </si>
  <si>
    <t>О75</t>
  </si>
  <si>
    <t>2.1.1.1</t>
  </si>
  <si>
    <t>2.2.1.1.</t>
  </si>
  <si>
    <t>2.2.2.</t>
  </si>
  <si>
    <t>2.2.2.1.</t>
  </si>
  <si>
    <t>2.2.3.</t>
  </si>
  <si>
    <t>2.2.3.1.</t>
  </si>
  <si>
    <t>2.3.1.1.</t>
  </si>
  <si>
    <t>2.3.2.1.</t>
  </si>
  <si>
    <t>2.3.2.2.</t>
  </si>
  <si>
    <t>2.3.2.3</t>
  </si>
  <si>
    <t>2.3.2.4</t>
  </si>
  <si>
    <t>2.3.3.1.</t>
  </si>
  <si>
    <t>2.3.3.2.</t>
  </si>
  <si>
    <t>2.3.3.3.</t>
  </si>
  <si>
    <t>2.3.4.1.</t>
  </si>
  <si>
    <t>2.5.1.1.</t>
  </si>
  <si>
    <t>2.5.1.2.</t>
  </si>
  <si>
    <t>2.5.2.</t>
  </si>
  <si>
    <t>2.5.2.1.</t>
  </si>
  <si>
    <t>2.5.2.2.</t>
  </si>
  <si>
    <t>2.5.2.3.</t>
  </si>
  <si>
    <t>2.5.2.4.</t>
  </si>
  <si>
    <t>2.5.2.5.</t>
  </si>
  <si>
    <t>2.5.2.5.1.</t>
  </si>
  <si>
    <t>2.5.3.</t>
  </si>
  <si>
    <t>2.5.3.1.</t>
  </si>
  <si>
    <t>2.5.4.</t>
  </si>
  <si>
    <t>2.5.4.1.</t>
  </si>
  <si>
    <t>2.5.5.</t>
  </si>
  <si>
    <t>2.5.5.1.</t>
  </si>
  <si>
    <t>2.5.6.</t>
  </si>
  <si>
    <t>2.5.6.1.</t>
  </si>
  <si>
    <t>2.6.2.</t>
  </si>
  <si>
    <t>2.8.1.1.</t>
  </si>
  <si>
    <t>2.8.1.2.</t>
  </si>
  <si>
    <t>2.8.1.3.</t>
  </si>
  <si>
    <t>2.8.2.1.</t>
  </si>
  <si>
    <t>2.9.1.1.</t>
  </si>
  <si>
    <t>2.9.2.</t>
  </si>
  <si>
    <t>2.9.2.1.</t>
  </si>
  <si>
    <t>2.9.3.</t>
  </si>
  <si>
    <t>2.9.3.1.</t>
  </si>
  <si>
    <t>2.9.3.2.</t>
  </si>
  <si>
    <t>2.9.4.</t>
  </si>
  <si>
    <t>2.9.4.1.</t>
  </si>
  <si>
    <t>2.10.1.1.</t>
  </si>
  <si>
    <t>2.10.2.</t>
  </si>
  <si>
    <t>ПРОЧИЕ РАСХОДЫ, НЕ ОТНЕСЕННЫЕ К ДРУГИМ ПОДРАЗДЕЛАМ</t>
  </si>
  <si>
    <t>Оплата по договору С ИМНС Фрунзенского района</t>
  </si>
  <si>
    <t>2.10.2.1.</t>
  </si>
  <si>
    <t>2.10.2.2.</t>
  </si>
  <si>
    <t>2.10.2.3.</t>
  </si>
  <si>
    <t>ПРОЧИЕ РАСХОДЫ,НЕ ОТНЕСЕННЫЕ К ДРУГИМ ПОДРАЗДЕЛАМ</t>
  </si>
  <si>
    <t>от 28 ноября 2002 г. №60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</si>
</sst>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8"/>
      <name val="Arial Cyr"/>
      <family val="2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0"/>
      <color indexed="10"/>
      <name val="Times New Roman Cyr"/>
      <family val="1"/>
    </font>
    <font>
      <sz val="10"/>
      <color indexed="8"/>
      <name val="Times New Roman Cyr"/>
      <family val="1"/>
    </font>
    <font>
      <b/>
      <sz val="8"/>
      <name val="Arial Cyr"/>
      <family val="2"/>
    </font>
    <font>
      <sz val="7"/>
      <name val="Arial Cyr"/>
      <family val="2"/>
    </font>
    <font>
      <b/>
      <sz val="8"/>
      <name val="Times New Roman Cyr"/>
      <family val="1"/>
    </font>
    <font>
      <b/>
      <sz val="10"/>
      <color indexed="8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Arial Cyr"/>
      <family val="2"/>
    </font>
    <font>
      <sz val="14"/>
      <name val="Arial Cyr"/>
      <family val="2"/>
    </font>
    <font>
      <sz val="14"/>
      <name val="Times New Roman Cyr"/>
      <family val="1"/>
    </font>
    <font>
      <b/>
      <i/>
      <sz val="12"/>
      <name val="Times New Roman Cyr"/>
      <family val="1"/>
    </font>
    <font>
      <b/>
      <i/>
      <sz val="12"/>
      <name val="Arial Cyr"/>
      <family val="2"/>
    </font>
    <font>
      <sz val="9"/>
      <name val="Arial Cyr"/>
      <family val="2"/>
    </font>
    <font>
      <b/>
      <sz val="9"/>
      <name val="Times New Roman Cyr"/>
      <family val="1"/>
    </font>
    <font>
      <sz val="9"/>
      <name val="Times New Roman Cyr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/>
    </xf>
    <xf numFmtId="1" fontId="3" fillId="0" borderId="1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5" fillId="0" borderId="0" xfId="0" applyFont="1" applyAlignment="1">
      <alignment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5" fillId="0" borderId="0" xfId="0" applyFont="1" applyAlignment="1">
      <alignment horizontal="left"/>
    </xf>
    <xf numFmtId="1" fontId="4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/>
    </xf>
    <xf numFmtId="0" fontId="3" fillId="0" borderId="3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left"/>
    </xf>
    <xf numFmtId="0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left"/>
    </xf>
    <xf numFmtId="1" fontId="0" fillId="0" borderId="0" xfId="0" applyNumberFormat="1" applyFont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left"/>
    </xf>
    <xf numFmtId="0" fontId="4" fillId="0" borderId="7" xfId="0" applyFont="1" applyBorder="1" applyAlignment="1">
      <alignment/>
    </xf>
    <xf numFmtId="0" fontId="13" fillId="0" borderId="0" xfId="0" applyFont="1" applyAlignment="1">
      <alignment/>
    </xf>
    <xf numFmtId="1" fontId="12" fillId="0" borderId="1" xfId="0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4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5" fillId="0" borderId="0" xfId="0" applyFont="1" applyAlignment="1">
      <alignment/>
    </xf>
    <xf numFmtId="0" fontId="12" fillId="0" borderId="3" xfId="0" applyFont="1" applyBorder="1" applyAlignment="1">
      <alignment/>
    </xf>
    <xf numFmtId="0" fontId="12" fillId="0" borderId="3" xfId="0" applyFont="1" applyBorder="1" applyAlignment="1">
      <alignment horizontal="center"/>
    </xf>
    <xf numFmtId="14" fontId="3" fillId="0" borderId="3" xfId="0" applyNumberFormat="1" applyFont="1" applyBorder="1" applyAlignment="1">
      <alignment/>
    </xf>
    <xf numFmtId="0" fontId="16" fillId="0" borderId="3" xfId="0" applyFont="1" applyBorder="1" applyAlignment="1">
      <alignment/>
    </xf>
    <xf numFmtId="0" fontId="16" fillId="0" borderId="3" xfId="0" applyFont="1" applyBorder="1" applyAlignment="1">
      <alignment horizontal="center"/>
    </xf>
    <xf numFmtId="0" fontId="17" fillId="0" borderId="3" xfId="0" applyFont="1" applyBorder="1" applyAlignment="1">
      <alignment/>
    </xf>
    <xf numFmtId="0" fontId="17" fillId="0" borderId="3" xfId="0" applyFont="1" applyBorder="1" applyAlignment="1">
      <alignment horizontal="center"/>
    </xf>
    <xf numFmtId="0" fontId="18" fillId="0" borderId="0" xfId="0" applyFont="1" applyAlignment="1">
      <alignment/>
    </xf>
    <xf numFmtId="1" fontId="4" fillId="0" borderId="4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20" fillId="0" borderId="3" xfId="0" applyNumberFormat="1" applyFont="1" applyBorder="1" applyAlignment="1">
      <alignment horizontal="center"/>
    </xf>
    <xf numFmtId="0" fontId="20" fillId="0" borderId="0" xfId="0" applyFont="1" applyAlignment="1">
      <alignment/>
    </xf>
    <xf numFmtId="1" fontId="21" fillId="0" borderId="3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3" xfId="0" applyNumberFormat="1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1" fillId="0" borderId="3" xfId="0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3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/>
    </xf>
    <xf numFmtId="1" fontId="3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4" fillId="0" borderId="5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21" fillId="0" borderId="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9" fillId="0" borderId="7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22" fillId="0" borderId="3" xfId="0" applyNumberFormat="1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23" fillId="0" borderId="3" xfId="0" applyNumberFormat="1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0" xfId="0" applyFont="1" applyAlignment="1">
      <alignment/>
    </xf>
    <xf numFmtId="1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left"/>
    </xf>
    <xf numFmtId="0" fontId="0" fillId="0" borderId="11" xfId="0" applyBorder="1" applyAlignment="1">
      <alignment/>
    </xf>
    <xf numFmtId="0" fontId="21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0" fillId="0" borderId="1" xfId="0" applyFont="1" applyBorder="1" applyAlignment="1">
      <alignment/>
    </xf>
    <xf numFmtId="0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3" xfId="0" applyBorder="1" applyAlignment="1">
      <alignment/>
    </xf>
    <xf numFmtId="0" fontId="5" fillId="0" borderId="3" xfId="0" applyFont="1" applyBorder="1" applyAlignment="1">
      <alignment/>
    </xf>
    <xf numFmtId="0" fontId="14" fillId="0" borderId="3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2" fillId="0" borderId="2" xfId="0" applyFont="1" applyBorder="1" applyAlignment="1">
      <alignment/>
    </xf>
    <xf numFmtId="0" fontId="8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1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6.375" style="49" customWidth="1"/>
    <col min="2" max="2" width="56.375" style="0" customWidth="1"/>
    <col min="3" max="3" width="5.00390625" style="29" customWidth="1"/>
    <col min="4" max="4" width="5.625" style="29" customWidth="1"/>
    <col min="5" max="5" width="6.125" style="29" customWidth="1"/>
    <col min="6" max="6" width="6.00390625" style="25" customWidth="1"/>
    <col min="7" max="7" width="9.50390625" style="3" customWidth="1"/>
    <col min="8" max="8" width="4.50390625" style="164" hidden="1" customWidth="1"/>
  </cols>
  <sheetData>
    <row r="1" spans="1:2" ht="12" customHeight="1">
      <c r="A1" s="61"/>
      <c r="B1" s="43" t="s">
        <v>60</v>
      </c>
    </row>
    <row r="2" spans="1:2" ht="12" customHeight="1">
      <c r="A2" s="61"/>
      <c r="B2" s="43" t="s">
        <v>173</v>
      </c>
    </row>
    <row r="3" spans="1:3" ht="12" customHeight="1">
      <c r="A3" s="61"/>
      <c r="B3" s="43"/>
      <c r="C3" s="202" t="s">
        <v>299</v>
      </c>
    </row>
    <row r="4" ht="12" customHeight="1"/>
    <row r="5" spans="1:2" ht="12" customHeight="1">
      <c r="A5" s="61"/>
      <c r="B5" s="40" t="s">
        <v>61</v>
      </c>
    </row>
    <row r="6" spans="1:2" ht="12" customHeight="1">
      <c r="A6" s="61"/>
      <c r="B6" s="40" t="s">
        <v>222</v>
      </c>
    </row>
    <row r="7" ht="12" customHeight="1"/>
    <row r="8" spans="1:9" ht="12" customHeight="1">
      <c r="A8" s="62" t="s">
        <v>65</v>
      </c>
      <c r="B8" s="131" t="s">
        <v>0</v>
      </c>
      <c r="C8" s="26" t="s">
        <v>30</v>
      </c>
      <c r="D8" s="133" t="s">
        <v>203</v>
      </c>
      <c r="E8" s="125" t="s">
        <v>204</v>
      </c>
      <c r="F8" s="128" t="s">
        <v>1</v>
      </c>
      <c r="G8" s="195" t="s">
        <v>3</v>
      </c>
      <c r="H8" s="170"/>
      <c r="I8" s="173"/>
    </row>
    <row r="9" spans="1:9" ht="12" customHeight="1">
      <c r="A9" s="63" t="s">
        <v>66</v>
      </c>
      <c r="B9" s="132"/>
      <c r="C9" s="124" t="s">
        <v>31</v>
      </c>
      <c r="D9" s="134" t="s">
        <v>2</v>
      </c>
      <c r="E9" s="126" t="s">
        <v>205</v>
      </c>
      <c r="F9" s="129" t="s">
        <v>2</v>
      </c>
      <c r="G9" s="196" t="s">
        <v>4</v>
      </c>
      <c r="H9" s="170"/>
      <c r="I9" s="173"/>
    </row>
    <row r="10" spans="1:9" s="127" customFormat="1" ht="12" customHeight="1">
      <c r="A10" s="98">
        <v>1</v>
      </c>
      <c r="B10" s="103">
        <v>2</v>
      </c>
      <c r="C10" s="130">
        <v>3</v>
      </c>
      <c r="D10" s="102">
        <v>4</v>
      </c>
      <c r="E10" s="130">
        <v>5</v>
      </c>
      <c r="F10" s="103">
        <v>6</v>
      </c>
      <c r="G10" s="144">
        <v>7</v>
      </c>
      <c r="H10" s="156"/>
      <c r="I10" s="174"/>
    </row>
    <row r="11" spans="1:9" s="10" customFormat="1" ht="12" customHeight="1">
      <c r="A11" s="13">
        <v>1</v>
      </c>
      <c r="B11" s="16" t="s">
        <v>5</v>
      </c>
      <c r="C11" s="52">
        <v>100</v>
      </c>
      <c r="D11" s="52"/>
      <c r="E11" s="52"/>
      <c r="F11" s="16"/>
      <c r="G11" s="145">
        <f>SUM(G16,G19,G22)</f>
        <v>6153</v>
      </c>
      <c r="H11" s="171"/>
      <c r="I11" s="175"/>
    </row>
    <row r="12" spans="1:9" s="10" customFormat="1" ht="12" customHeight="1">
      <c r="A12" s="7"/>
      <c r="B12" s="17" t="s">
        <v>6</v>
      </c>
      <c r="C12" s="53"/>
      <c r="D12" s="53"/>
      <c r="E12" s="53"/>
      <c r="F12" s="17"/>
      <c r="G12" s="146"/>
      <c r="H12" s="171"/>
      <c r="I12" s="175"/>
    </row>
    <row r="13" spans="1:9" s="10" customFormat="1" ht="12" customHeight="1" hidden="1">
      <c r="A13" s="7"/>
      <c r="B13" s="17"/>
      <c r="C13" s="53"/>
      <c r="D13" s="53"/>
      <c r="E13" s="53"/>
      <c r="F13" s="17"/>
      <c r="G13" s="147"/>
      <c r="H13" s="171"/>
      <c r="I13" s="175"/>
    </row>
    <row r="14" spans="1:9" s="10" customFormat="1" ht="12" customHeight="1" hidden="1">
      <c r="A14" s="50"/>
      <c r="H14" s="171"/>
      <c r="I14" s="175"/>
    </row>
    <row r="15" spans="1:9" s="10" customFormat="1" ht="12" customHeight="1">
      <c r="A15" s="69" t="s">
        <v>67</v>
      </c>
      <c r="B15" s="18" t="s">
        <v>8</v>
      </c>
      <c r="C15" s="42">
        <v>106</v>
      </c>
      <c r="D15" s="42" t="s">
        <v>206</v>
      </c>
      <c r="E15" s="42"/>
      <c r="F15" s="18"/>
      <c r="G15" s="148">
        <f>SUM(G16,G19,G22)</f>
        <v>6153</v>
      </c>
      <c r="H15" s="171"/>
      <c r="I15" s="175"/>
    </row>
    <row r="16" spans="1:9" s="34" customFormat="1" ht="12" customHeight="1">
      <c r="A16" s="35" t="s">
        <v>68</v>
      </c>
      <c r="B16" s="33" t="s">
        <v>35</v>
      </c>
      <c r="C16" s="42">
        <v>106</v>
      </c>
      <c r="D16" s="42" t="s">
        <v>206</v>
      </c>
      <c r="E16" s="37">
        <v>29</v>
      </c>
      <c r="F16" s="33"/>
      <c r="G16" s="149">
        <f>SUM(G18)</f>
        <v>845</v>
      </c>
      <c r="H16" s="172"/>
      <c r="I16" s="176"/>
    </row>
    <row r="17" spans="1:9" s="34" customFormat="1" ht="12" customHeight="1" hidden="1">
      <c r="A17" s="60" t="s">
        <v>69</v>
      </c>
      <c r="B17" s="44" t="s">
        <v>9</v>
      </c>
      <c r="C17" s="37">
        <v>106</v>
      </c>
      <c r="D17" s="38"/>
      <c r="E17" s="38"/>
      <c r="F17" s="20">
        <v>110200</v>
      </c>
      <c r="G17" s="150">
        <v>291</v>
      </c>
      <c r="H17" s="172"/>
      <c r="I17" s="176"/>
    </row>
    <row r="18" spans="1:9" s="34" customFormat="1" ht="12" customHeight="1">
      <c r="A18" s="65" t="s">
        <v>202</v>
      </c>
      <c r="B18" s="45" t="s">
        <v>43</v>
      </c>
      <c r="C18" s="37">
        <v>106</v>
      </c>
      <c r="D18" s="37" t="s">
        <v>206</v>
      </c>
      <c r="E18" s="37" t="s">
        <v>208</v>
      </c>
      <c r="F18" s="19">
        <v>130300</v>
      </c>
      <c r="G18" s="150">
        <v>845</v>
      </c>
      <c r="H18" s="172"/>
      <c r="I18" s="176"/>
    </row>
    <row r="19" spans="1:9" s="34" customFormat="1" ht="12" customHeight="1">
      <c r="A19" s="35" t="s">
        <v>70</v>
      </c>
      <c r="B19" s="33" t="s">
        <v>36</v>
      </c>
      <c r="C19" s="42">
        <v>106</v>
      </c>
      <c r="D19" s="42" t="s">
        <v>207</v>
      </c>
      <c r="E19" s="42"/>
      <c r="F19" s="33"/>
      <c r="G19" s="149">
        <f>SUM(G20,G21)</f>
        <v>4688</v>
      </c>
      <c r="H19" s="172"/>
      <c r="I19" s="176"/>
    </row>
    <row r="20" spans="1:9" ht="12" customHeight="1">
      <c r="A20" s="65" t="s">
        <v>71</v>
      </c>
      <c r="B20" s="45" t="s">
        <v>7</v>
      </c>
      <c r="C20" s="37">
        <v>106</v>
      </c>
      <c r="D20" s="37" t="s">
        <v>207</v>
      </c>
      <c r="E20" s="37" t="s">
        <v>209</v>
      </c>
      <c r="F20" s="19">
        <v>110100</v>
      </c>
      <c r="G20" s="150">
        <v>3452</v>
      </c>
      <c r="H20" s="170"/>
      <c r="I20" s="173"/>
    </row>
    <row r="21" spans="1:9" ht="12" customHeight="1">
      <c r="A21" s="65" t="s">
        <v>72</v>
      </c>
      <c r="B21" s="44" t="s">
        <v>9</v>
      </c>
      <c r="C21" s="38">
        <v>106</v>
      </c>
      <c r="D21" s="38" t="s">
        <v>210</v>
      </c>
      <c r="E21" s="38" t="s">
        <v>209</v>
      </c>
      <c r="F21" s="20">
        <v>110200</v>
      </c>
      <c r="G21" s="150">
        <v>1236</v>
      </c>
      <c r="H21" s="170"/>
      <c r="I21" s="173"/>
    </row>
    <row r="22" spans="1:9" s="10" customFormat="1" ht="12" customHeight="1">
      <c r="A22" s="13" t="s">
        <v>73</v>
      </c>
      <c r="B22" s="107" t="s">
        <v>10</v>
      </c>
      <c r="C22" s="52">
        <v>106</v>
      </c>
      <c r="D22" s="52"/>
      <c r="E22" s="52"/>
      <c r="F22" s="54"/>
      <c r="G22" s="145">
        <f>SUM(G24,G25,G26,G27,G28,G29,G30)</f>
        <v>620</v>
      </c>
      <c r="H22" s="171"/>
      <c r="I22" s="175"/>
    </row>
    <row r="23" spans="1:9" s="10" customFormat="1" ht="12" customHeight="1">
      <c r="A23" s="7"/>
      <c r="B23" s="108" t="s">
        <v>11</v>
      </c>
      <c r="C23" s="53"/>
      <c r="D23" s="53"/>
      <c r="E23" s="53"/>
      <c r="F23" s="17"/>
      <c r="G23" s="146"/>
      <c r="H23" s="171"/>
      <c r="I23" s="175"/>
    </row>
    <row r="24" spans="1:9" ht="12" customHeight="1">
      <c r="A24" s="6" t="s">
        <v>74</v>
      </c>
      <c r="B24" s="45" t="s">
        <v>12</v>
      </c>
      <c r="C24" s="38">
        <v>106</v>
      </c>
      <c r="D24" s="38" t="s">
        <v>211</v>
      </c>
      <c r="E24" s="38" t="s">
        <v>208</v>
      </c>
      <c r="F24" s="19">
        <v>110300</v>
      </c>
      <c r="G24" s="150">
        <v>100</v>
      </c>
      <c r="H24" s="170"/>
      <c r="I24" s="173"/>
    </row>
    <row r="25" spans="1:9" ht="12" customHeight="1">
      <c r="A25" s="6" t="s">
        <v>75</v>
      </c>
      <c r="B25" s="45" t="s">
        <v>13</v>
      </c>
      <c r="C25" s="38">
        <v>106</v>
      </c>
      <c r="D25" s="38" t="s">
        <v>212</v>
      </c>
      <c r="E25" s="38" t="s">
        <v>208</v>
      </c>
      <c r="F25" s="19">
        <v>110400</v>
      </c>
      <c r="G25" s="150">
        <v>24</v>
      </c>
      <c r="H25" s="170"/>
      <c r="I25" s="173"/>
    </row>
    <row r="26" spans="1:9" ht="12" customHeight="1">
      <c r="A26" s="6" t="s">
        <v>76</v>
      </c>
      <c r="B26" s="45" t="s">
        <v>14</v>
      </c>
      <c r="C26" s="38">
        <v>106</v>
      </c>
      <c r="D26" s="38" t="s">
        <v>213</v>
      </c>
      <c r="E26" s="38" t="s">
        <v>208</v>
      </c>
      <c r="F26" s="19">
        <v>110500</v>
      </c>
      <c r="G26" s="150">
        <v>144</v>
      </c>
      <c r="H26" s="170"/>
      <c r="I26" s="173"/>
    </row>
    <row r="27" spans="1:9" ht="12" customHeight="1">
      <c r="A27" s="6" t="s">
        <v>77</v>
      </c>
      <c r="B27" s="45" t="s">
        <v>15</v>
      </c>
      <c r="C27" s="38">
        <v>106</v>
      </c>
      <c r="D27" s="38" t="s">
        <v>214</v>
      </c>
      <c r="E27" s="38" t="s">
        <v>208</v>
      </c>
      <c r="F27" s="19">
        <v>110600</v>
      </c>
      <c r="G27" s="150">
        <v>75</v>
      </c>
      <c r="H27" s="170"/>
      <c r="I27" s="173"/>
    </row>
    <row r="28" spans="1:9" ht="12" customHeight="1">
      <c r="A28" s="6" t="s">
        <v>78</v>
      </c>
      <c r="B28" s="45" t="s">
        <v>16</v>
      </c>
      <c r="C28" s="38">
        <v>106</v>
      </c>
      <c r="D28" s="38" t="s">
        <v>215</v>
      </c>
      <c r="E28" s="38" t="s">
        <v>208</v>
      </c>
      <c r="F28" s="19">
        <v>110700</v>
      </c>
      <c r="G28" s="150">
        <v>165</v>
      </c>
      <c r="H28" s="170"/>
      <c r="I28" s="173"/>
    </row>
    <row r="29" spans="1:9" ht="12" customHeight="1">
      <c r="A29" s="6" t="s">
        <v>79</v>
      </c>
      <c r="B29" s="45" t="s">
        <v>17</v>
      </c>
      <c r="C29" s="38">
        <v>106</v>
      </c>
      <c r="D29" s="38" t="s">
        <v>216</v>
      </c>
      <c r="E29" s="38" t="s">
        <v>208</v>
      </c>
      <c r="F29" s="19">
        <v>111000</v>
      </c>
      <c r="G29" s="150">
        <v>112</v>
      </c>
      <c r="H29" s="170"/>
      <c r="I29" s="173"/>
    </row>
    <row r="30" spans="1:9" ht="12" customHeight="1" hidden="1">
      <c r="A30" s="6" t="s">
        <v>80</v>
      </c>
      <c r="B30" s="44" t="s">
        <v>18</v>
      </c>
      <c r="C30" s="38">
        <v>106</v>
      </c>
      <c r="D30" s="38" t="s">
        <v>217</v>
      </c>
      <c r="E30" s="38" t="s">
        <v>208</v>
      </c>
      <c r="F30" s="20">
        <v>240100</v>
      </c>
      <c r="G30" s="151"/>
      <c r="H30" s="170"/>
      <c r="I30" s="173"/>
    </row>
    <row r="31" spans="1:9" ht="12" customHeight="1" hidden="1">
      <c r="A31" s="30"/>
      <c r="B31" s="48" t="s">
        <v>19</v>
      </c>
      <c r="C31" s="59"/>
      <c r="D31" s="59"/>
      <c r="E31" s="59"/>
      <c r="F31" s="31"/>
      <c r="G31" s="152"/>
      <c r="H31" s="170"/>
      <c r="I31" s="173"/>
    </row>
    <row r="32" spans="1:9" ht="12" customHeight="1">
      <c r="A32" s="68">
        <v>2</v>
      </c>
      <c r="B32" s="66" t="s">
        <v>20</v>
      </c>
      <c r="C32" s="38"/>
      <c r="D32" s="38"/>
      <c r="E32" s="38"/>
      <c r="F32" s="20"/>
      <c r="G32" s="145">
        <f>SUM(G34,G40,G63,G84,G91,G113,G116,G119,G126,G142,)</f>
        <v>44086</v>
      </c>
      <c r="H32" s="170"/>
      <c r="I32" s="173"/>
    </row>
    <row r="33" spans="1:9" ht="12" customHeight="1">
      <c r="A33" s="30"/>
      <c r="B33" s="119" t="s">
        <v>21</v>
      </c>
      <c r="C33" s="59"/>
      <c r="D33" s="59"/>
      <c r="E33" s="59"/>
      <c r="F33" s="31"/>
      <c r="G33" s="152"/>
      <c r="H33" s="170"/>
      <c r="I33" s="173"/>
    </row>
    <row r="34" spans="1:9" ht="12" customHeight="1">
      <c r="A34" s="12" t="s">
        <v>81</v>
      </c>
      <c r="B34" s="36" t="s">
        <v>230</v>
      </c>
      <c r="C34" s="42">
        <v>200</v>
      </c>
      <c r="D34" s="37"/>
      <c r="E34" s="37"/>
      <c r="F34" s="19"/>
      <c r="G34" s="149">
        <f>SUM(G35)</f>
        <v>65</v>
      </c>
      <c r="H34" s="170"/>
      <c r="I34" s="173"/>
    </row>
    <row r="35" spans="1:9" ht="12" customHeight="1">
      <c r="A35" s="8" t="s">
        <v>83</v>
      </c>
      <c r="B35" s="36" t="s">
        <v>231</v>
      </c>
      <c r="C35" s="42">
        <v>201</v>
      </c>
      <c r="D35" s="37" t="s">
        <v>244</v>
      </c>
      <c r="E35" s="37"/>
      <c r="F35" s="19"/>
      <c r="G35" s="149">
        <f>SUM(G36)</f>
        <v>65</v>
      </c>
      <c r="H35" s="170"/>
      <c r="I35" s="173"/>
    </row>
    <row r="36" spans="1:9" ht="12" customHeight="1">
      <c r="A36" s="8" t="s">
        <v>246</v>
      </c>
      <c r="B36" s="45" t="s">
        <v>232</v>
      </c>
      <c r="C36" s="42">
        <v>201</v>
      </c>
      <c r="D36" s="37" t="s">
        <v>244</v>
      </c>
      <c r="E36" s="37" t="s">
        <v>208</v>
      </c>
      <c r="F36" s="19">
        <v>111000</v>
      </c>
      <c r="G36" s="150">
        <v>65</v>
      </c>
      <c r="H36" s="170">
        <v>15</v>
      </c>
      <c r="I36" s="173"/>
    </row>
    <row r="37" ht="12" customHeight="1" hidden="1">
      <c r="I37" s="173"/>
    </row>
    <row r="38" ht="12" customHeight="1" hidden="1">
      <c r="I38" s="173"/>
    </row>
    <row r="39" ht="12" customHeight="1" hidden="1">
      <c r="I39" s="173"/>
    </row>
    <row r="40" spans="1:9" ht="12" customHeight="1">
      <c r="A40" s="13" t="s">
        <v>82</v>
      </c>
      <c r="B40" s="46" t="s">
        <v>233</v>
      </c>
      <c r="C40" s="52">
        <v>500</v>
      </c>
      <c r="D40" s="52"/>
      <c r="E40" s="52"/>
      <c r="F40" s="16"/>
      <c r="G40" s="145">
        <f>SUM(G41,G156,G48,G43)</f>
        <v>827</v>
      </c>
      <c r="H40" s="170"/>
      <c r="I40" s="173"/>
    </row>
    <row r="41" spans="1:9" s="10" customFormat="1" ht="12" customHeight="1">
      <c r="A41" s="13" t="s">
        <v>84</v>
      </c>
      <c r="B41" s="46" t="s">
        <v>234</v>
      </c>
      <c r="C41" s="52">
        <v>501</v>
      </c>
      <c r="D41" s="52">
        <v>601</v>
      </c>
      <c r="E41" s="52" t="s">
        <v>245</v>
      </c>
      <c r="F41" s="16"/>
      <c r="G41" s="145">
        <f>SUM(G42)</f>
        <v>300</v>
      </c>
      <c r="H41" s="171"/>
      <c r="I41" s="175"/>
    </row>
    <row r="42" spans="1:9" ht="12" customHeight="1">
      <c r="A42" s="8" t="s">
        <v>247</v>
      </c>
      <c r="B42" s="45" t="s">
        <v>235</v>
      </c>
      <c r="C42" s="42">
        <v>501</v>
      </c>
      <c r="D42" s="37">
        <v>601</v>
      </c>
      <c r="E42" s="37" t="s">
        <v>245</v>
      </c>
      <c r="F42" s="19">
        <v>111000</v>
      </c>
      <c r="G42" s="150">
        <v>300</v>
      </c>
      <c r="H42" s="170">
        <v>90</v>
      </c>
      <c r="I42" s="173"/>
    </row>
    <row r="43" spans="1:9" ht="12" customHeight="1">
      <c r="A43" s="13" t="s">
        <v>248</v>
      </c>
      <c r="B43" s="107" t="s">
        <v>37</v>
      </c>
      <c r="C43" s="52">
        <v>501</v>
      </c>
      <c r="D43" s="52">
        <v>515</v>
      </c>
      <c r="E43" s="52"/>
      <c r="F43" s="16"/>
      <c r="G43" s="145">
        <f>SUM(G45)</f>
        <v>282</v>
      </c>
      <c r="H43" s="170"/>
      <c r="I43" s="173"/>
    </row>
    <row r="44" spans="1:9" ht="12" customHeight="1">
      <c r="A44" s="7"/>
      <c r="B44" s="108" t="s">
        <v>38</v>
      </c>
      <c r="C44" s="53"/>
      <c r="D44" s="53"/>
      <c r="E44" s="53"/>
      <c r="F44" s="17"/>
      <c r="G44" s="146"/>
      <c r="H44" s="170"/>
      <c r="I44" s="173"/>
    </row>
    <row r="45" spans="1:9" ht="12" customHeight="1">
      <c r="A45" s="8" t="s">
        <v>249</v>
      </c>
      <c r="B45" s="45" t="s">
        <v>39</v>
      </c>
      <c r="C45" s="37">
        <v>501</v>
      </c>
      <c r="D45" s="37">
        <v>515</v>
      </c>
      <c r="E45" s="37">
        <v>397</v>
      </c>
      <c r="F45" s="19">
        <v>130100</v>
      </c>
      <c r="G45" s="150">
        <v>282</v>
      </c>
      <c r="H45" s="170"/>
      <c r="I45" s="173"/>
    </row>
    <row r="46" ht="12" customHeight="1" hidden="1">
      <c r="I46" s="173"/>
    </row>
    <row r="47" ht="12" customHeight="1" hidden="1">
      <c r="I47" s="173"/>
    </row>
    <row r="48" spans="1:9" ht="12" customHeight="1">
      <c r="A48" s="13" t="s">
        <v>250</v>
      </c>
      <c r="B48" s="46" t="s">
        <v>238</v>
      </c>
      <c r="C48" s="52">
        <v>509</v>
      </c>
      <c r="D48" s="38">
        <v>601</v>
      </c>
      <c r="E48" s="38" t="s">
        <v>245</v>
      </c>
      <c r="F48" s="20"/>
      <c r="G48" s="145">
        <f>SUM(G49)</f>
        <v>245</v>
      </c>
      <c r="H48" s="170"/>
      <c r="I48" s="173"/>
    </row>
    <row r="49" spans="1:9" ht="12" customHeight="1">
      <c r="A49" s="6" t="s">
        <v>251</v>
      </c>
      <c r="B49" s="45" t="s">
        <v>239</v>
      </c>
      <c r="C49" s="38">
        <v>509</v>
      </c>
      <c r="D49" s="38">
        <v>601</v>
      </c>
      <c r="E49" s="38" t="s">
        <v>245</v>
      </c>
      <c r="F49" s="20">
        <v>111000</v>
      </c>
      <c r="G49" s="151">
        <v>245</v>
      </c>
      <c r="H49" s="170">
        <v>60</v>
      </c>
      <c r="I49" s="173"/>
    </row>
    <row r="50" spans="1:9" ht="12" customHeight="1" hidden="1">
      <c r="A50" s="13" t="s">
        <v>81</v>
      </c>
      <c r="B50" s="107" t="s">
        <v>196</v>
      </c>
      <c r="C50" s="52">
        <v>403</v>
      </c>
      <c r="D50" s="52">
        <v>608</v>
      </c>
      <c r="E50" s="52"/>
      <c r="F50" s="20"/>
      <c r="G50" s="145">
        <v>0</v>
      </c>
      <c r="H50" s="170"/>
      <c r="I50" s="173"/>
    </row>
    <row r="51" spans="1:9" ht="12" customHeight="1" hidden="1">
      <c r="A51" s="11"/>
      <c r="B51" s="108" t="s">
        <v>197</v>
      </c>
      <c r="C51" s="53"/>
      <c r="D51" s="53"/>
      <c r="E51" s="53"/>
      <c r="F51" s="21"/>
      <c r="G51" s="146"/>
      <c r="H51" s="170"/>
      <c r="I51" s="173"/>
    </row>
    <row r="52" spans="1:9" ht="12" customHeight="1" hidden="1">
      <c r="A52" s="7" t="s">
        <v>83</v>
      </c>
      <c r="B52" s="48" t="s">
        <v>32</v>
      </c>
      <c r="C52" s="39">
        <v>403</v>
      </c>
      <c r="D52" s="39">
        <v>608</v>
      </c>
      <c r="E52" s="39">
        <v>636</v>
      </c>
      <c r="F52" s="21">
        <v>111000</v>
      </c>
      <c r="G52" s="153">
        <v>0</v>
      </c>
      <c r="H52" s="170"/>
      <c r="I52" s="173"/>
    </row>
    <row r="53" spans="1:9" ht="12" customHeight="1" hidden="1">
      <c r="A53" s="13" t="s">
        <v>82</v>
      </c>
      <c r="B53" s="107" t="s">
        <v>37</v>
      </c>
      <c r="C53" s="52">
        <v>501</v>
      </c>
      <c r="D53" s="52">
        <v>515</v>
      </c>
      <c r="E53" s="52"/>
      <c r="F53" s="16"/>
      <c r="G53" s="145">
        <v>0</v>
      </c>
      <c r="H53" s="170"/>
      <c r="I53" s="173"/>
    </row>
    <row r="54" spans="1:9" ht="12" customHeight="1" hidden="1">
      <c r="A54" s="7"/>
      <c r="B54" s="108" t="s">
        <v>38</v>
      </c>
      <c r="C54" s="53"/>
      <c r="D54" s="53"/>
      <c r="E54" s="53"/>
      <c r="F54" s="17"/>
      <c r="G54" s="146"/>
      <c r="H54" s="170"/>
      <c r="I54" s="173"/>
    </row>
    <row r="55" spans="1:9" ht="12" customHeight="1" hidden="1">
      <c r="A55" s="8" t="s">
        <v>84</v>
      </c>
      <c r="B55" s="45" t="s">
        <v>39</v>
      </c>
      <c r="C55" s="37">
        <v>501</v>
      </c>
      <c r="D55" s="37">
        <v>515</v>
      </c>
      <c r="E55" s="37">
        <v>397</v>
      </c>
      <c r="F55" s="19">
        <v>130100</v>
      </c>
      <c r="G55" s="150">
        <v>0</v>
      </c>
      <c r="H55" s="170"/>
      <c r="I55" s="173"/>
    </row>
    <row r="56" spans="1:9" ht="12" customHeight="1" hidden="1">
      <c r="A56" s="8"/>
      <c r="B56" s="36"/>
      <c r="C56" s="37"/>
      <c r="D56" s="37"/>
      <c r="E56" s="37"/>
      <c r="F56" s="19"/>
      <c r="G56" s="154"/>
      <c r="H56" s="170"/>
      <c r="I56" s="173"/>
    </row>
    <row r="57" spans="2:9" ht="12" customHeight="1" hidden="1">
      <c r="B57" s="50"/>
      <c r="C57" s="55"/>
      <c r="D57" s="55"/>
      <c r="E57" s="55"/>
      <c r="F57" s="41"/>
      <c r="H57" s="170"/>
      <c r="I57" s="173"/>
    </row>
    <row r="58" spans="1:9" s="10" customFormat="1" ht="12" customHeight="1" hidden="1">
      <c r="A58" s="6"/>
      <c r="C58" s="52"/>
      <c r="D58" s="52"/>
      <c r="E58" s="52"/>
      <c r="F58" s="16"/>
      <c r="G58" s="145"/>
      <c r="H58" s="171"/>
      <c r="I58" s="175"/>
    </row>
    <row r="59" spans="1:9" s="10" customFormat="1" ht="12" customHeight="1" hidden="1">
      <c r="A59" s="7"/>
      <c r="C59" s="53"/>
      <c r="D59" s="53"/>
      <c r="E59" s="53"/>
      <c r="F59" s="17"/>
      <c r="G59" s="146"/>
      <c r="H59" s="171"/>
      <c r="I59" s="175"/>
    </row>
    <row r="60" spans="1:9" s="10" customFormat="1" ht="12" customHeight="1" hidden="1">
      <c r="A60" s="6"/>
      <c r="B60" s="46" t="s">
        <v>22</v>
      </c>
      <c r="C60" s="52">
        <v>1201</v>
      </c>
      <c r="D60" s="52"/>
      <c r="E60" s="52"/>
      <c r="F60" s="16"/>
      <c r="G60" s="145"/>
      <c r="H60" s="171"/>
      <c r="I60" s="175"/>
    </row>
    <row r="61" spans="1:9" s="10" customFormat="1" ht="12" customHeight="1" hidden="1">
      <c r="A61" s="7"/>
      <c r="B61" s="47" t="s">
        <v>23</v>
      </c>
      <c r="C61" s="53"/>
      <c r="D61" s="53"/>
      <c r="E61" s="53"/>
      <c r="F61" s="17"/>
      <c r="G61" s="146"/>
      <c r="H61" s="171"/>
      <c r="I61" s="175"/>
    </row>
    <row r="62" spans="1:9" ht="12" customHeight="1" hidden="1">
      <c r="A62" s="8"/>
      <c r="B62" s="45" t="s">
        <v>17</v>
      </c>
      <c r="C62" s="38">
        <v>1201</v>
      </c>
      <c r="D62" s="38"/>
      <c r="E62" s="38"/>
      <c r="F62" s="19">
        <v>111000</v>
      </c>
      <c r="G62" s="150"/>
      <c r="H62" s="170"/>
      <c r="I62" s="173"/>
    </row>
    <row r="63" spans="1:9" s="10" customFormat="1" ht="12" customHeight="1">
      <c r="A63" s="13" t="s">
        <v>85</v>
      </c>
      <c r="B63" s="46" t="s">
        <v>240</v>
      </c>
      <c r="C63" s="52">
        <v>1200</v>
      </c>
      <c r="D63" s="52"/>
      <c r="E63" s="52"/>
      <c r="F63" s="16"/>
      <c r="G63" s="145">
        <f>SUM(G64,G66,G76,G81)</f>
        <v>34816</v>
      </c>
      <c r="H63" s="171"/>
      <c r="I63" s="175"/>
    </row>
    <row r="64" spans="1:9" s="10" customFormat="1" ht="12" customHeight="1">
      <c r="A64" s="12" t="s">
        <v>88</v>
      </c>
      <c r="B64" s="46" t="s">
        <v>241</v>
      </c>
      <c r="C64" s="52">
        <v>1201</v>
      </c>
      <c r="D64" s="52">
        <v>310</v>
      </c>
      <c r="E64" s="52">
        <v>290</v>
      </c>
      <c r="F64" s="16"/>
      <c r="G64" s="145">
        <f>SUM(G65)</f>
        <v>170</v>
      </c>
      <c r="H64" s="171"/>
      <c r="I64" s="175"/>
    </row>
    <row r="65" spans="1:9" ht="12" customHeight="1">
      <c r="A65" s="8" t="s">
        <v>252</v>
      </c>
      <c r="B65" s="45" t="s">
        <v>242</v>
      </c>
      <c r="C65" s="38">
        <v>1201</v>
      </c>
      <c r="D65" s="38">
        <v>310</v>
      </c>
      <c r="E65" s="38">
        <v>290</v>
      </c>
      <c r="F65" s="20">
        <v>111000</v>
      </c>
      <c r="G65" s="151">
        <v>170</v>
      </c>
      <c r="H65" s="170">
        <v>20</v>
      </c>
      <c r="I65" s="173"/>
    </row>
    <row r="66" spans="1:9" s="10" customFormat="1" ht="12" customHeight="1">
      <c r="A66" s="12" t="s">
        <v>175</v>
      </c>
      <c r="B66" s="107" t="s">
        <v>40</v>
      </c>
      <c r="C66" s="52">
        <v>1202</v>
      </c>
      <c r="D66" s="52">
        <v>311</v>
      </c>
      <c r="E66" s="52">
        <v>443</v>
      </c>
      <c r="F66" s="16"/>
      <c r="G66" s="145">
        <f>SUM(G69,G70,G71,G75)</f>
        <v>33785</v>
      </c>
      <c r="H66" s="171"/>
      <c r="I66" s="175"/>
    </row>
    <row r="67" spans="1:9" s="10" customFormat="1" ht="12" customHeight="1" hidden="1">
      <c r="A67" s="30"/>
      <c r="B67" s="109"/>
      <c r="C67" s="56"/>
      <c r="D67" s="56"/>
      <c r="E67" s="56"/>
      <c r="F67" s="22"/>
      <c r="G67" s="155"/>
      <c r="H67" s="171"/>
      <c r="I67" s="175"/>
    </row>
    <row r="68" spans="1:9" s="10" customFormat="1" ht="12" customHeight="1">
      <c r="A68" s="30"/>
      <c r="B68" s="109" t="s">
        <v>24</v>
      </c>
      <c r="C68" s="56"/>
      <c r="D68" s="56"/>
      <c r="E68" s="56"/>
      <c r="F68" s="22"/>
      <c r="G68" s="155"/>
      <c r="H68" s="171"/>
      <c r="I68" s="175"/>
    </row>
    <row r="69" spans="1:9" s="104" customFormat="1" ht="12" customHeight="1">
      <c r="A69" s="8" t="s">
        <v>253</v>
      </c>
      <c r="B69" s="118" t="s">
        <v>174</v>
      </c>
      <c r="C69" s="37">
        <v>1202</v>
      </c>
      <c r="D69" s="37">
        <v>31101</v>
      </c>
      <c r="E69" s="37">
        <v>443</v>
      </c>
      <c r="F69" s="19">
        <v>111000</v>
      </c>
      <c r="G69" s="150">
        <v>9000</v>
      </c>
      <c r="H69" s="171"/>
      <c r="I69" s="175"/>
    </row>
    <row r="70" spans="1:9" s="104" customFormat="1" ht="12" customHeight="1">
      <c r="A70" s="8" t="s">
        <v>254</v>
      </c>
      <c r="B70" s="45" t="s">
        <v>219</v>
      </c>
      <c r="C70" s="37">
        <v>1202</v>
      </c>
      <c r="D70" s="37">
        <v>31102</v>
      </c>
      <c r="E70" s="37">
        <v>443</v>
      </c>
      <c r="F70" s="19">
        <v>111000</v>
      </c>
      <c r="G70" s="150">
        <v>10285</v>
      </c>
      <c r="H70" s="171"/>
      <c r="I70" s="175"/>
    </row>
    <row r="71" spans="1:9" s="105" customFormat="1" ht="12" customHeight="1">
      <c r="A71" s="95" t="s">
        <v>255</v>
      </c>
      <c r="B71" s="45" t="s">
        <v>223</v>
      </c>
      <c r="C71" s="37">
        <v>1202</v>
      </c>
      <c r="D71" s="37">
        <v>31103</v>
      </c>
      <c r="E71" s="37">
        <v>443</v>
      </c>
      <c r="F71" s="19">
        <v>111000</v>
      </c>
      <c r="G71" s="150">
        <v>14000</v>
      </c>
      <c r="H71" s="170"/>
      <c r="I71" s="173"/>
    </row>
    <row r="72" spans="1:9" s="105" customFormat="1" ht="12" customHeight="1" hidden="1">
      <c r="A72" s="95" t="s">
        <v>189</v>
      </c>
      <c r="B72" s="45"/>
      <c r="C72" s="37"/>
      <c r="D72" s="37"/>
      <c r="E72" s="37"/>
      <c r="F72" s="19"/>
      <c r="G72" s="150"/>
      <c r="H72" s="170"/>
      <c r="I72" s="173"/>
    </row>
    <row r="73" spans="1:9" s="105" customFormat="1" ht="12" customHeight="1" hidden="1">
      <c r="A73" s="95" t="s">
        <v>220</v>
      </c>
      <c r="B73" s="45"/>
      <c r="C73" s="37"/>
      <c r="D73" s="37"/>
      <c r="E73" s="37"/>
      <c r="F73" s="19"/>
      <c r="G73" s="150"/>
      <c r="H73" s="170"/>
      <c r="I73" s="173"/>
    </row>
    <row r="74" spans="1:9" s="105" customFormat="1" ht="12" customHeight="1" hidden="1">
      <c r="A74" s="95" t="s">
        <v>221</v>
      </c>
      <c r="B74" s="45"/>
      <c r="C74" s="37"/>
      <c r="D74" s="37"/>
      <c r="E74" s="37"/>
      <c r="F74" s="19"/>
      <c r="G74" s="150"/>
      <c r="H74" s="170"/>
      <c r="I74" s="173"/>
    </row>
    <row r="75" spans="1:9" s="105" customFormat="1" ht="12" customHeight="1">
      <c r="A75" s="95" t="s">
        <v>256</v>
      </c>
      <c r="B75" s="45" t="s">
        <v>17</v>
      </c>
      <c r="C75" s="37">
        <v>1202</v>
      </c>
      <c r="D75" s="37">
        <v>31104</v>
      </c>
      <c r="E75" s="37">
        <v>443</v>
      </c>
      <c r="F75" s="19">
        <v>111000</v>
      </c>
      <c r="G75" s="150">
        <v>500</v>
      </c>
      <c r="H75" s="170"/>
      <c r="I75" s="173"/>
    </row>
    <row r="76" spans="1:9" ht="12" customHeight="1">
      <c r="A76" s="94" t="s">
        <v>176</v>
      </c>
      <c r="B76" s="109" t="s">
        <v>41</v>
      </c>
      <c r="C76" s="56">
        <v>1202</v>
      </c>
      <c r="D76" s="56"/>
      <c r="E76" s="56"/>
      <c r="F76" s="31"/>
      <c r="G76" s="155">
        <f>SUM(G78,G79,G80)</f>
        <v>418</v>
      </c>
      <c r="H76" s="170"/>
      <c r="I76" s="173"/>
    </row>
    <row r="77" spans="1:9" ht="12" customHeight="1">
      <c r="A77" s="7"/>
      <c r="B77" s="108" t="s">
        <v>42</v>
      </c>
      <c r="C77" s="39"/>
      <c r="D77" s="39"/>
      <c r="E77" s="39"/>
      <c r="F77" s="21"/>
      <c r="G77" s="153"/>
      <c r="H77" s="170"/>
      <c r="I77" s="173"/>
    </row>
    <row r="78" spans="1:9" ht="12" customHeight="1">
      <c r="A78" s="8" t="s">
        <v>257</v>
      </c>
      <c r="B78" s="45" t="s">
        <v>177</v>
      </c>
      <c r="C78" s="37">
        <v>1202</v>
      </c>
      <c r="D78" s="37">
        <v>31105</v>
      </c>
      <c r="E78" s="37">
        <v>443</v>
      </c>
      <c r="F78" s="19">
        <v>111000</v>
      </c>
      <c r="G78" s="150">
        <v>210</v>
      </c>
      <c r="H78" s="170"/>
      <c r="I78" s="173"/>
    </row>
    <row r="79" spans="1:9" ht="12" customHeight="1">
      <c r="A79" s="8" t="s">
        <v>258</v>
      </c>
      <c r="B79" s="45" t="s">
        <v>178</v>
      </c>
      <c r="C79" s="37">
        <v>1202</v>
      </c>
      <c r="D79" s="37">
        <v>31106</v>
      </c>
      <c r="E79" s="37">
        <v>443</v>
      </c>
      <c r="F79" s="19">
        <v>111000</v>
      </c>
      <c r="G79" s="150">
        <v>120</v>
      </c>
      <c r="H79" s="170"/>
      <c r="I79" s="173"/>
    </row>
    <row r="80" spans="1:9" s="50" customFormat="1" ht="12" customHeight="1">
      <c r="A80" s="8" t="s">
        <v>259</v>
      </c>
      <c r="B80" s="45" t="s">
        <v>179</v>
      </c>
      <c r="C80" s="37">
        <v>1202</v>
      </c>
      <c r="D80" s="37">
        <v>31107</v>
      </c>
      <c r="E80" s="37">
        <v>443</v>
      </c>
      <c r="F80" s="19">
        <v>111000</v>
      </c>
      <c r="G80" s="150">
        <v>88</v>
      </c>
      <c r="H80" s="170"/>
      <c r="I80" s="177"/>
    </row>
    <row r="81" spans="1:9" s="10" customFormat="1" ht="12" customHeight="1">
      <c r="A81" s="13" t="s">
        <v>189</v>
      </c>
      <c r="B81" s="107" t="s">
        <v>25</v>
      </c>
      <c r="C81" s="52">
        <v>1202</v>
      </c>
      <c r="D81" s="52"/>
      <c r="E81" s="52"/>
      <c r="F81" s="16"/>
      <c r="G81" s="145">
        <f>SUM(G83)</f>
        <v>443</v>
      </c>
      <c r="H81" s="171"/>
      <c r="I81" s="175"/>
    </row>
    <row r="82" spans="1:9" s="10" customFormat="1" ht="12" customHeight="1">
      <c r="A82" s="7"/>
      <c r="B82" s="108" t="s">
        <v>26</v>
      </c>
      <c r="C82" s="53"/>
      <c r="D82" s="53"/>
      <c r="E82" s="53"/>
      <c r="F82" s="17"/>
      <c r="G82" s="146"/>
      <c r="H82" s="171"/>
      <c r="I82" s="175"/>
    </row>
    <row r="83" spans="1:9" ht="12" customHeight="1">
      <c r="A83" s="6" t="s">
        <v>260</v>
      </c>
      <c r="B83" s="45" t="s">
        <v>17</v>
      </c>
      <c r="C83" s="38">
        <v>1202</v>
      </c>
      <c r="D83" s="38">
        <v>31108</v>
      </c>
      <c r="E83" s="37">
        <v>443</v>
      </c>
      <c r="F83" s="19">
        <v>111000</v>
      </c>
      <c r="G83" s="150">
        <v>443</v>
      </c>
      <c r="H83" s="170"/>
      <c r="I83" s="173"/>
    </row>
    <row r="84" spans="1:9" s="10" customFormat="1" ht="12" customHeight="1">
      <c r="A84" s="13" t="s">
        <v>89</v>
      </c>
      <c r="B84" s="107" t="s">
        <v>27</v>
      </c>
      <c r="C84" s="52">
        <v>1303</v>
      </c>
      <c r="D84" s="52">
        <v>151</v>
      </c>
      <c r="E84" s="52" t="s">
        <v>218</v>
      </c>
      <c r="F84" s="16"/>
      <c r="G84" s="145">
        <v>305</v>
      </c>
      <c r="H84" s="171">
        <v>10</v>
      </c>
      <c r="I84" s="175"/>
    </row>
    <row r="85" spans="1:9" s="10" customFormat="1" ht="12" customHeight="1">
      <c r="A85" s="30"/>
      <c r="B85" s="109" t="s">
        <v>28</v>
      </c>
      <c r="C85" s="56"/>
      <c r="D85" s="56"/>
      <c r="E85" s="56"/>
      <c r="F85" s="22"/>
      <c r="G85" s="155"/>
      <c r="H85" s="171"/>
      <c r="I85" s="175"/>
    </row>
    <row r="86" spans="1:9" s="10" customFormat="1" ht="12" customHeight="1">
      <c r="A86" s="7"/>
      <c r="B86" s="108" t="s">
        <v>64</v>
      </c>
      <c r="C86" s="53"/>
      <c r="D86" s="53"/>
      <c r="E86" s="53"/>
      <c r="F86" s="17"/>
      <c r="G86" s="146"/>
      <c r="H86" s="171"/>
      <c r="I86" s="175"/>
    </row>
    <row r="87" spans="1:9" ht="12" customHeight="1">
      <c r="A87" s="8" t="s">
        <v>90</v>
      </c>
      <c r="B87" s="45" t="s">
        <v>17</v>
      </c>
      <c r="C87" s="37">
        <v>1303</v>
      </c>
      <c r="D87" s="37">
        <v>151</v>
      </c>
      <c r="E87" s="37" t="s">
        <v>218</v>
      </c>
      <c r="F87" s="19">
        <v>111000</v>
      </c>
      <c r="G87" s="150">
        <v>305</v>
      </c>
      <c r="H87" s="170"/>
      <c r="I87" s="173"/>
    </row>
    <row r="88" spans="1:9" s="10" customFormat="1" ht="12" customHeight="1" hidden="1">
      <c r="A88" s="8"/>
      <c r="B88" s="36" t="s">
        <v>34</v>
      </c>
      <c r="C88" s="42">
        <v>1303</v>
      </c>
      <c r="D88" s="42"/>
      <c r="E88" s="42"/>
      <c r="F88" s="18"/>
      <c r="G88" s="149"/>
      <c r="H88" s="171"/>
      <c r="I88" s="175"/>
    </row>
    <row r="89" spans="1:9" ht="12" customHeight="1" hidden="1">
      <c r="A89" s="8"/>
      <c r="B89" s="45" t="s">
        <v>17</v>
      </c>
      <c r="C89" s="37">
        <v>1303</v>
      </c>
      <c r="D89" s="37"/>
      <c r="E89" s="37"/>
      <c r="F89" s="19">
        <v>111000</v>
      </c>
      <c r="G89" s="150"/>
      <c r="H89" s="170"/>
      <c r="I89" s="173"/>
    </row>
    <row r="90" spans="1:9" s="24" customFormat="1" ht="12" customHeight="1" hidden="1">
      <c r="A90" s="135">
        <v>1</v>
      </c>
      <c r="B90" s="136">
        <v>2</v>
      </c>
      <c r="C90" s="137">
        <v>3</v>
      </c>
      <c r="D90" s="137">
        <v>4</v>
      </c>
      <c r="E90" s="137">
        <v>5</v>
      </c>
      <c r="F90" s="136">
        <v>6</v>
      </c>
      <c r="G90" s="156">
        <v>7</v>
      </c>
      <c r="H90" s="156"/>
      <c r="I90" s="178"/>
    </row>
    <row r="91" spans="1:9" s="169" customFormat="1" ht="12" customHeight="1">
      <c r="A91" s="12" t="s">
        <v>91</v>
      </c>
      <c r="B91" s="33" t="s">
        <v>44</v>
      </c>
      <c r="C91" s="42">
        <v>1400</v>
      </c>
      <c r="D91" s="42"/>
      <c r="E91" s="42"/>
      <c r="F91" s="18"/>
      <c r="G91" s="149">
        <f>SUM(G92,G95,G103,G105,G108,G110)</f>
        <v>4134</v>
      </c>
      <c r="H91" s="149"/>
      <c r="I91" s="155"/>
    </row>
    <row r="92" spans="1:9" s="10" customFormat="1" ht="12" customHeight="1">
      <c r="A92" s="12" t="s">
        <v>92</v>
      </c>
      <c r="B92" s="106" t="s">
        <v>180</v>
      </c>
      <c r="C92" s="42">
        <v>1401</v>
      </c>
      <c r="D92" s="42">
        <v>400</v>
      </c>
      <c r="E92" s="42"/>
      <c r="F92" s="18"/>
      <c r="G92" s="149">
        <f>SUM(G93,G94,)</f>
        <v>710</v>
      </c>
      <c r="H92" s="171"/>
      <c r="I92" s="175"/>
    </row>
    <row r="93" spans="1:9" s="10" customFormat="1" ht="12" customHeight="1">
      <c r="A93" s="8" t="s">
        <v>261</v>
      </c>
      <c r="B93" s="118" t="s">
        <v>195</v>
      </c>
      <c r="C93" s="37">
        <v>1401</v>
      </c>
      <c r="D93" s="37">
        <v>400</v>
      </c>
      <c r="E93" s="37">
        <v>259</v>
      </c>
      <c r="F93" s="19">
        <v>111000</v>
      </c>
      <c r="G93" s="150">
        <v>680</v>
      </c>
      <c r="H93" s="171">
        <v>80</v>
      </c>
      <c r="I93" s="175"/>
    </row>
    <row r="94" spans="1:9" s="10" customFormat="1" ht="12" customHeight="1">
      <c r="A94" s="8" t="s">
        <v>262</v>
      </c>
      <c r="B94" s="118" t="s">
        <v>224</v>
      </c>
      <c r="C94" s="37">
        <v>1401</v>
      </c>
      <c r="D94" s="37">
        <v>400</v>
      </c>
      <c r="E94" s="37">
        <v>259</v>
      </c>
      <c r="F94" s="19">
        <v>111000</v>
      </c>
      <c r="G94" s="150">
        <v>30</v>
      </c>
      <c r="H94" s="171"/>
      <c r="I94" s="175"/>
    </row>
    <row r="95" spans="1:9" s="10" customFormat="1" ht="12" customHeight="1">
      <c r="A95" s="12" t="s">
        <v>263</v>
      </c>
      <c r="B95" s="106" t="s">
        <v>181</v>
      </c>
      <c r="C95" s="42">
        <v>1402</v>
      </c>
      <c r="D95" s="42">
        <v>401</v>
      </c>
      <c r="E95" s="42"/>
      <c r="F95" s="18"/>
      <c r="G95" s="149">
        <f>SUM(G97,G98,G99,G100)</f>
        <v>1086</v>
      </c>
      <c r="H95" s="171"/>
      <c r="I95" s="175"/>
    </row>
    <row r="96" ht="12.75" hidden="1"/>
    <row r="97" spans="1:9" s="10" customFormat="1" ht="12" customHeight="1">
      <c r="A97" s="8" t="s">
        <v>265</v>
      </c>
      <c r="B97" s="45" t="s">
        <v>58</v>
      </c>
      <c r="C97" s="37">
        <v>1402</v>
      </c>
      <c r="D97" s="37">
        <v>40102</v>
      </c>
      <c r="E97" s="37">
        <v>260</v>
      </c>
      <c r="F97" s="19">
        <v>111000</v>
      </c>
      <c r="G97" s="150">
        <v>40</v>
      </c>
      <c r="H97" s="171"/>
      <c r="I97" s="175"/>
    </row>
    <row r="98" spans="1:9" s="10" customFormat="1" ht="12" customHeight="1">
      <c r="A98" s="8" t="s">
        <v>266</v>
      </c>
      <c r="B98" s="45" t="s">
        <v>225</v>
      </c>
      <c r="C98" s="37">
        <v>1402</v>
      </c>
      <c r="D98" s="37">
        <v>40102</v>
      </c>
      <c r="E98" s="37">
        <v>260</v>
      </c>
      <c r="F98" s="19">
        <v>111000</v>
      </c>
      <c r="G98" s="150">
        <v>50</v>
      </c>
      <c r="H98" s="171"/>
      <c r="I98" s="175"/>
    </row>
    <row r="99" spans="1:9" s="50" customFormat="1" ht="12" customHeight="1">
      <c r="A99" s="116" t="s">
        <v>267</v>
      </c>
      <c r="B99" s="45" t="s">
        <v>17</v>
      </c>
      <c r="C99" s="37">
        <v>1402</v>
      </c>
      <c r="D99" s="37">
        <v>40103</v>
      </c>
      <c r="E99" s="37">
        <v>260</v>
      </c>
      <c r="F99" s="19">
        <v>111000</v>
      </c>
      <c r="G99" s="150">
        <v>810</v>
      </c>
      <c r="H99" s="170">
        <v>270</v>
      </c>
      <c r="I99" s="177"/>
    </row>
    <row r="100" spans="1:9" s="50" customFormat="1" ht="12" customHeight="1">
      <c r="A100" s="8" t="s">
        <v>268</v>
      </c>
      <c r="B100" s="106" t="s">
        <v>29</v>
      </c>
      <c r="C100" s="37">
        <v>1402</v>
      </c>
      <c r="D100" s="37"/>
      <c r="E100" s="37"/>
      <c r="F100" s="19"/>
      <c r="G100" s="150">
        <f>SUM(G101)</f>
        <v>186</v>
      </c>
      <c r="H100" s="170"/>
      <c r="I100" s="177"/>
    </row>
    <row r="101" spans="1:9" ht="12" customHeight="1">
      <c r="A101" s="8" t="s">
        <v>269</v>
      </c>
      <c r="B101" s="45" t="s">
        <v>43</v>
      </c>
      <c r="C101" s="37">
        <v>1402</v>
      </c>
      <c r="D101" s="37">
        <v>40104</v>
      </c>
      <c r="E101" s="37">
        <v>260</v>
      </c>
      <c r="F101" s="19">
        <v>130300</v>
      </c>
      <c r="G101" s="150">
        <v>186</v>
      </c>
      <c r="H101" s="170"/>
      <c r="I101" s="173"/>
    </row>
    <row r="102" spans="2:9" ht="12" customHeight="1" hidden="1">
      <c r="B102" s="50"/>
      <c r="C102" s="55"/>
      <c r="D102" s="55"/>
      <c r="E102" s="55"/>
      <c r="F102" s="41"/>
      <c r="G102" s="41"/>
      <c r="H102" s="170"/>
      <c r="I102" s="173"/>
    </row>
    <row r="103" spans="1:9" ht="12" customHeight="1">
      <c r="A103" s="96" t="s">
        <v>270</v>
      </c>
      <c r="B103" s="141" t="s">
        <v>226</v>
      </c>
      <c r="C103" s="142">
        <v>1403</v>
      </c>
      <c r="D103" s="142">
        <v>402</v>
      </c>
      <c r="E103" s="142"/>
      <c r="F103" s="143"/>
      <c r="G103" s="148">
        <f>SUM(G104)</f>
        <v>70</v>
      </c>
      <c r="H103" s="170"/>
      <c r="I103" s="173"/>
    </row>
    <row r="104" spans="1:9" ht="12" customHeight="1">
      <c r="A104" s="8" t="s">
        <v>271</v>
      </c>
      <c r="B104" s="138" t="s">
        <v>17</v>
      </c>
      <c r="C104" s="139">
        <v>1403</v>
      </c>
      <c r="D104" s="139">
        <v>40201</v>
      </c>
      <c r="E104" s="139">
        <v>266</v>
      </c>
      <c r="F104" s="140">
        <v>111000</v>
      </c>
      <c r="G104" s="157">
        <v>70</v>
      </c>
      <c r="H104" s="170">
        <v>30</v>
      </c>
      <c r="I104" s="173"/>
    </row>
    <row r="105" spans="1:9" s="97" customFormat="1" ht="12" customHeight="1">
      <c r="A105" s="96" t="s">
        <v>272</v>
      </c>
      <c r="B105" s="106" t="s">
        <v>184</v>
      </c>
      <c r="C105" s="100">
        <v>1406</v>
      </c>
      <c r="D105" s="100">
        <v>405</v>
      </c>
      <c r="E105" s="100"/>
      <c r="F105" s="101"/>
      <c r="G105" s="158">
        <f>SUM(G106)</f>
        <v>150</v>
      </c>
      <c r="H105" s="171"/>
      <c r="I105" s="179"/>
    </row>
    <row r="106" spans="1:9" s="99" customFormat="1" ht="12" customHeight="1">
      <c r="A106" s="8" t="s">
        <v>273</v>
      </c>
      <c r="B106" s="45" t="s">
        <v>185</v>
      </c>
      <c r="C106" s="102">
        <v>1406</v>
      </c>
      <c r="D106" s="102">
        <v>405</v>
      </c>
      <c r="E106" s="102">
        <v>271</v>
      </c>
      <c r="F106" s="103">
        <v>111000</v>
      </c>
      <c r="G106" s="144">
        <v>150</v>
      </c>
      <c r="H106" s="170">
        <v>30</v>
      </c>
      <c r="I106" s="180"/>
    </row>
    <row r="107" spans="1:9" ht="12" customHeight="1" hidden="1">
      <c r="A107" s="64">
        <v>1</v>
      </c>
      <c r="B107" s="4">
        <v>2</v>
      </c>
      <c r="C107" s="9">
        <v>3</v>
      </c>
      <c r="D107" s="9"/>
      <c r="E107" s="9"/>
      <c r="F107" s="15">
        <v>4</v>
      </c>
      <c r="G107" s="159">
        <v>5</v>
      </c>
      <c r="H107" s="170"/>
      <c r="I107" s="173"/>
    </row>
    <row r="108" spans="1:9" ht="12" customHeight="1">
      <c r="A108" s="117" t="s">
        <v>274</v>
      </c>
      <c r="B108" s="106" t="s">
        <v>45</v>
      </c>
      <c r="C108" s="42">
        <v>1407</v>
      </c>
      <c r="D108" s="42">
        <v>407</v>
      </c>
      <c r="E108" s="42"/>
      <c r="F108" s="18"/>
      <c r="G108" s="149">
        <f>SUM(G109)</f>
        <v>1944</v>
      </c>
      <c r="H108" s="170"/>
      <c r="I108" s="173"/>
    </row>
    <row r="109" spans="1:9" ht="12" customHeight="1">
      <c r="A109" s="8" t="s">
        <v>275</v>
      </c>
      <c r="B109" s="45" t="s">
        <v>43</v>
      </c>
      <c r="C109" s="38">
        <v>1407</v>
      </c>
      <c r="D109" s="38">
        <v>40701</v>
      </c>
      <c r="E109" s="38">
        <v>272</v>
      </c>
      <c r="F109" s="19">
        <v>130300</v>
      </c>
      <c r="G109" s="150">
        <v>1944</v>
      </c>
      <c r="H109" s="170"/>
      <c r="I109" s="173"/>
    </row>
    <row r="110" spans="1:9" ht="12" customHeight="1">
      <c r="A110" s="13" t="s">
        <v>276</v>
      </c>
      <c r="B110" s="110" t="s">
        <v>46</v>
      </c>
      <c r="C110" s="52">
        <v>1407</v>
      </c>
      <c r="D110" s="122"/>
      <c r="E110" s="122"/>
      <c r="F110" s="57"/>
      <c r="G110" s="145">
        <f>SUM(G112)</f>
        <v>174</v>
      </c>
      <c r="H110" s="170"/>
      <c r="I110" s="173"/>
    </row>
    <row r="111" spans="1:9" ht="12" customHeight="1">
      <c r="A111" s="7"/>
      <c r="B111" s="111" t="s">
        <v>47</v>
      </c>
      <c r="C111" s="39"/>
      <c r="D111" s="123"/>
      <c r="E111" s="123"/>
      <c r="F111" s="58"/>
      <c r="G111" s="153"/>
      <c r="H111" s="170"/>
      <c r="I111" s="173"/>
    </row>
    <row r="112" spans="1:9" ht="12" customHeight="1">
      <c r="A112" s="6" t="s">
        <v>277</v>
      </c>
      <c r="B112" s="45" t="s">
        <v>43</v>
      </c>
      <c r="C112" s="39">
        <v>1407</v>
      </c>
      <c r="D112" s="39">
        <v>40702</v>
      </c>
      <c r="E112" s="39">
        <v>319</v>
      </c>
      <c r="F112" s="19">
        <v>130300</v>
      </c>
      <c r="G112" s="150">
        <v>174</v>
      </c>
      <c r="H112" s="170"/>
      <c r="I112" s="173"/>
    </row>
    <row r="113" spans="1:9" ht="12" customHeight="1">
      <c r="A113" s="13" t="s">
        <v>93</v>
      </c>
      <c r="B113" s="106" t="s">
        <v>227</v>
      </c>
      <c r="C113" s="42">
        <v>1503</v>
      </c>
      <c r="D113" s="42">
        <v>412</v>
      </c>
      <c r="E113" s="42"/>
      <c r="F113" s="18"/>
      <c r="G113" s="149">
        <f>SUM(G114,G115)</f>
        <v>445</v>
      </c>
      <c r="H113" s="170"/>
      <c r="I113" s="173"/>
    </row>
    <row r="114" spans="1:9" ht="12" customHeight="1">
      <c r="A114" s="6" t="s">
        <v>94</v>
      </c>
      <c r="B114" s="45" t="s">
        <v>228</v>
      </c>
      <c r="C114" s="37">
        <v>1503</v>
      </c>
      <c r="D114" s="37">
        <v>412</v>
      </c>
      <c r="E114" s="37">
        <v>284</v>
      </c>
      <c r="F114" s="140">
        <v>111000</v>
      </c>
      <c r="G114" s="150">
        <v>120</v>
      </c>
      <c r="H114" s="170"/>
      <c r="I114" s="173"/>
    </row>
    <row r="115" spans="1:9" ht="12" customHeight="1">
      <c r="A115" s="6" t="s">
        <v>278</v>
      </c>
      <c r="B115" s="45" t="s">
        <v>229</v>
      </c>
      <c r="C115" s="37">
        <v>1503</v>
      </c>
      <c r="D115" s="37">
        <v>412</v>
      </c>
      <c r="E115" s="37">
        <v>287</v>
      </c>
      <c r="F115" s="140">
        <v>111000</v>
      </c>
      <c r="G115" s="150">
        <v>325</v>
      </c>
      <c r="H115" s="170">
        <v>25</v>
      </c>
      <c r="I115" s="173"/>
    </row>
    <row r="116" spans="1:9" ht="12" customHeight="1">
      <c r="A116" s="13" t="s">
        <v>95</v>
      </c>
      <c r="B116" s="107" t="s">
        <v>199</v>
      </c>
      <c r="C116" s="52">
        <v>1603</v>
      </c>
      <c r="D116" s="52">
        <v>425</v>
      </c>
      <c r="E116" s="52"/>
      <c r="F116" s="20"/>
      <c r="G116" s="145">
        <f>SUM(G118)</f>
        <v>247</v>
      </c>
      <c r="H116" s="170"/>
      <c r="I116" s="173"/>
    </row>
    <row r="117" spans="1:9" ht="12" customHeight="1">
      <c r="A117" s="7"/>
      <c r="B117" s="108" t="s">
        <v>198</v>
      </c>
      <c r="C117" s="39"/>
      <c r="D117" s="39"/>
      <c r="E117" s="39"/>
      <c r="F117" s="21"/>
      <c r="G117" s="153"/>
      <c r="H117" s="170"/>
      <c r="I117" s="173"/>
    </row>
    <row r="118" spans="1:9" ht="12" customHeight="1">
      <c r="A118" s="8" t="s">
        <v>96</v>
      </c>
      <c r="B118" s="45" t="s">
        <v>17</v>
      </c>
      <c r="C118" s="37">
        <v>1603</v>
      </c>
      <c r="D118" s="37">
        <v>425</v>
      </c>
      <c r="E118" s="37">
        <v>292</v>
      </c>
      <c r="F118" s="19">
        <v>111000</v>
      </c>
      <c r="G118" s="150">
        <v>247</v>
      </c>
      <c r="H118" s="170"/>
      <c r="I118" s="173"/>
    </row>
    <row r="119" spans="1:9" ht="12" customHeight="1">
      <c r="A119" s="12" t="s">
        <v>97</v>
      </c>
      <c r="B119" s="106" t="s">
        <v>117</v>
      </c>
      <c r="C119" s="42">
        <v>1700</v>
      </c>
      <c r="D119" s="37"/>
      <c r="E119" s="37"/>
      <c r="F119" s="19"/>
      <c r="G119" s="149">
        <f>SUM(G120,G124)</f>
        <v>1515</v>
      </c>
      <c r="H119" s="170"/>
      <c r="I119" s="173"/>
    </row>
    <row r="120" spans="1:9" ht="12" customHeight="1">
      <c r="A120" s="12" t="s">
        <v>98</v>
      </c>
      <c r="B120" s="106" t="s">
        <v>48</v>
      </c>
      <c r="C120" s="42">
        <v>1701</v>
      </c>
      <c r="D120" s="42">
        <v>430</v>
      </c>
      <c r="E120" s="42"/>
      <c r="F120" s="19"/>
      <c r="G120" s="149">
        <f>SUM(G121,G122,G123)</f>
        <v>1200</v>
      </c>
      <c r="H120" s="170"/>
      <c r="I120" s="173"/>
    </row>
    <row r="121" spans="1:9" ht="12" customHeight="1">
      <c r="A121" s="8" t="s">
        <v>279</v>
      </c>
      <c r="B121" s="45" t="s">
        <v>49</v>
      </c>
      <c r="C121" s="37">
        <v>1701</v>
      </c>
      <c r="D121" s="37">
        <v>43001</v>
      </c>
      <c r="E121" s="37">
        <v>301</v>
      </c>
      <c r="F121" s="19">
        <v>130210</v>
      </c>
      <c r="G121" s="150">
        <v>200</v>
      </c>
      <c r="H121" s="170"/>
      <c r="I121" s="173"/>
    </row>
    <row r="122" spans="1:9" ht="12" customHeight="1">
      <c r="A122" s="8" t="s">
        <v>280</v>
      </c>
      <c r="B122" s="45" t="s">
        <v>51</v>
      </c>
      <c r="C122" s="37">
        <v>1701</v>
      </c>
      <c r="D122" s="37">
        <v>43002</v>
      </c>
      <c r="E122" s="37">
        <v>301</v>
      </c>
      <c r="F122" s="19">
        <v>111000</v>
      </c>
      <c r="G122" s="150">
        <v>800</v>
      </c>
      <c r="H122" s="170"/>
      <c r="I122" s="173"/>
    </row>
    <row r="123" spans="1:9" ht="12" customHeight="1">
      <c r="A123" s="8" t="s">
        <v>281</v>
      </c>
      <c r="B123" s="45" t="s">
        <v>17</v>
      </c>
      <c r="C123" s="37">
        <v>1701</v>
      </c>
      <c r="D123" s="37">
        <v>43003</v>
      </c>
      <c r="E123" s="37">
        <v>301</v>
      </c>
      <c r="F123" s="19">
        <v>111000</v>
      </c>
      <c r="G123" s="150">
        <v>200</v>
      </c>
      <c r="H123" s="170">
        <v>160</v>
      </c>
      <c r="I123" s="173"/>
    </row>
    <row r="124" spans="1:9" ht="12" customHeight="1">
      <c r="A124" s="12" t="s">
        <v>183</v>
      </c>
      <c r="B124" s="106" t="s">
        <v>59</v>
      </c>
      <c r="C124" s="42">
        <v>1703</v>
      </c>
      <c r="D124" s="42">
        <v>434</v>
      </c>
      <c r="E124" s="42"/>
      <c r="F124" s="19"/>
      <c r="G124" s="149">
        <f>SUM(G125)</f>
        <v>315</v>
      </c>
      <c r="H124" s="170"/>
      <c r="I124" s="173"/>
    </row>
    <row r="125" spans="1:9" ht="12" customHeight="1">
      <c r="A125" s="8" t="s">
        <v>282</v>
      </c>
      <c r="B125" s="45" t="s">
        <v>17</v>
      </c>
      <c r="C125" s="37">
        <v>1703</v>
      </c>
      <c r="D125" s="37">
        <v>434</v>
      </c>
      <c r="E125" s="37">
        <v>314</v>
      </c>
      <c r="F125" s="19">
        <v>111000</v>
      </c>
      <c r="G125" s="150">
        <v>315</v>
      </c>
      <c r="H125" s="170">
        <v>15</v>
      </c>
      <c r="I125" s="173"/>
    </row>
    <row r="126" spans="1:9" s="10" customFormat="1" ht="12" customHeight="1">
      <c r="A126" s="12" t="s">
        <v>99</v>
      </c>
      <c r="B126" s="36" t="s">
        <v>119</v>
      </c>
      <c r="C126" s="42">
        <v>1800</v>
      </c>
      <c r="D126" s="42"/>
      <c r="E126" s="42"/>
      <c r="F126" s="18"/>
      <c r="G126" s="149">
        <f>SUM(G127,G129,G131,G136)</f>
        <v>857</v>
      </c>
      <c r="H126" s="171"/>
      <c r="I126" s="175"/>
    </row>
    <row r="127" spans="1:9" s="10" customFormat="1" ht="12" customHeight="1">
      <c r="A127" s="12" t="s">
        <v>100</v>
      </c>
      <c r="B127" s="106" t="s">
        <v>186</v>
      </c>
      <c r="C127" s="42">
        <v>1801</v>
      </c>
      <c r="D127" s="42">
        <v>440</v>
      </c>
      <c r="E127" s="42"/>
      <c r="F127" s="18"/>
      <c r="G127" s="149">
        <f>SUM(G128)</f>
        <v>100</v>
      </c>
      <c r="H127" s="171"/>
      <c r="I127" s="175"/>
    </row>
    <row r="128" spans="1:9" ht="12" customHeight="1">
      <c r="A128" s="8" t="s">
        <v>283</v>
      </c>
      <c r="B128" s="45" t="s">
        <v>17</v>
      </c>
      <c r="C128" s="37">
        <v>1801</v>
      </c>
      <c r="D128" s="37">
        <v>440</v>
      </c>
      <c r="E128" s="37">
        <v>318</v>
      </c>
      <c r="F128" s="19">
        <v>111000</v>
      </c>
      <c r="G128" s="150">
        <v>100</v>
      </c>
      <c r="H128" s="170">
        <v>80</v>
      </c>
      <c r="I128" s="173"/>
    </row>
    <row r="129" spans="1:9" ht="12" customHeight="1">
      <c r="A129" s="12" t="s">
        <v>284</v>
      </c>
      <c r="B129" s="106" t="s">
        <v>50</v>
      </c>
      <c r="C129" s="42">
        <v>1802</v>
      </c>
      <c r="D129" s="42">
        <v>442</v>
      </c>
      <c r="E129" s="42"/>
      <c r="F129" s="19"/>
      <c r="G129" s="149">
        <f>SUM(G130)</f>
        <v>50</v>
      </c>
      <c r="H129" s="170"/>
      <c r="I129" s="173"/>
    </row>
    <row r="130" spans="1:9" ht="12" customHeight="1">
      <c r="A130" s="8" t="s">
        <v>285</v>
      </c>
      <c r="B130" s="44" t="s">
        <v>243</v>
      </c>
      <c r="C130" s="38">
        <v>1802</v>
      </c>
      <c r="D130" s="38">
        <v>442</v>
      </c>
      <c r="E130" s="38">
        <v>322</v>
      </c>
      <c r="F130" s="20">
        <v>130300</v>
      </c>
      <c r="G130" s="151">
        <v>50</v>
      </c>
      <c r="H130" s="170"/>
      <c r="I130" s="173"/>
    </row>
    <row r="131" spans="1:9" ht="12" customHeight="1">
      <c r="A131" s="12" t="s">
        <v>286</v>
      </c>
      <c r="B131" s="120" t="s">
        <v>200</v>
      </c>
      <c r="C131" s="52">
        <v>1803</v>
      </c>
      <c r="D131" s="52">
        <v>446</v>
      </c>
      <c r="E131" s="52"/>
      <c r="F131" s="20"/>
      <c r="G131" s="145">
        <f>SUM(G133,G134,G135)</f>
        <v>377</v>
      </c>
      <c r="H131" s="170"/>
      <c r="I131" s="173"/>
    </row>
    <row r="132" spans="1:9" ht="12" customHeight="1">
      <c r="A132" s="11"/>
      <c r="B132" s="121" t="s">
        <v>201</v>
      </c>
      <c r="C132" s="53"/>
      <c r="D132" s="53"/>
      <c r="E132" s="53"/>
      <c r="F132" s="21"/>
      <c r="G132" s="146"/>
      <c r="H132" s="170"/>
      <c r="I132" s="173"/>
    </row>
    <row r="133" spans="1:9" ht="12" customHeight="1">
      <c r="A133" s="8" t="s">
        <v>287</v>
      </c>
      <c r="B133" s="48" t="s">
        <v>190</v>
      </c>
      <c r="C133" s="39">
        <v>1803</v>
      </c>
      <c r="D133" s="39">
        <v>44601</v>
      </c>
      <c r="E133" s="39">
        <v>323</v>
      </c>
      <c r="F133" s="21">
        <v>111000</v>
      </c>
      <c r="G133" s="153">
        <v>272</v>
      </c>
      <c r="H133" s="170">
        <v>60</v>
      </c>
      <c r="I133" s="173"/>
    </row>
    <row r="134" spans="1:9" ht="12" customHeight="1">
      <c r="A134" s="8" t="s">
        <v>288</v>
      </c>
      <c r="B134" s="44" t="s">
        <v>191</v>
      </c>
      <c r="C134" s="37">
        <v>1803</v>
      </c>
      <c r="D134" s="37">
        <v>44602</v>
      </c>
      <c r="E134" s="37">
        <v>397</v>
      </c>
      <c r="F134" s="19">
        <v>111000</v>
      </c>
      <c r="G134" s="151">
        <v>50</v>
      </c>
      <c r="H134" s="170"/>
      <c r="I134" s="173"/>
    </row>
    <row r="135" spans="1:9" s="10" customFormat="1" ht="12" customHeight="1">
      <c r="A135" s="8" t="s">
        <v>264</v>
      </c>
      <c r="B135" s="45" t="s">
        <v>182</v>
      </c>
      <c r="C135" s="37">
        <v>1402</v>
      </c>
      <c r="D135" s="37">
        <v>40101</v>
      </c>
      <c r="E135" s="37">
        <v>260</v>
      </c>
      <c r="F135" s="19">
        <v>111000</v>
      </c>
      <c r="G135" s="150">
        <v>55</v>
      </c>
      <c r="H135" s="171"/>
      <c r="I135" s="175"/>
    </row>
    <row r="136" spans="1:9" ht="12" customHeight="1">
      <c r="A136" s="12" t="s">
        <v>289</v>
      </c>
      <c r="B136" s="107" t="s">
        <v>52</v>
      </c>
      <c r="C136" s="52">
        <v>1806</v>
      </c>
      <c r="D136" s="52">
        <v>515</v>
      </c>
      <c r="E136" s="52"/>
      <c r="F136" s="20"/>
      <c r="G136" s="145">
        <f>SUM(G139,G140,G141)</f>
        <v>330</v>
      </c>
      <c r="H136" s="170"/>
      <c r="I136" s="173"/>
    </row>
    <row r="137" spans="1:9" ht="12" customHeight="1">
      <c r="A137" s="30"/>
      <c r="B137" s="109" t="s">
        <v>53</v>
      </c>
      <c r="C137" s="59"/>
      <c r="D137" s="59"/>
      <c r="E137" s="59"/>
      <c r="F137" s="31"/>
      <c r="G137" s="152"/>
      <c r="H137" s="170"/>
      <c r="I137" s="173"/>
    </row>
    <row r="138" spans="1:9" ht="12" customHeight="1">
      <c r="A138" s="7"/>
      <c r="B138" s="108" t="s">
        <v>193</v>
      </c>
      <c r="C138" s="39"/>
      <c r="D138" s="39"/>
      <c r="E138" s="39"/>
      <c r="F138" s="21"/>
      <c r="G138" s="153"/>
      <c r="H138" s="170"/>
      <c r="I138" s="173"/>
    </row>
    <row r="139" spans="1:9" s="50" customFormat="1" ht="12" customHeight="1">
      <c r="A139" s="8" t="s">
        <v>290</v>
      </c>
      <c r="B139" s="201" t="s">
        <v>187</v>
      </c>
      <c r="C139" s="37">
        <v>1806</v>
      </c>
      <c r="D139" s="37">
        <v>51501</v>
      </c>
      <c r="E139" s="37">
        <v>397</v>
      </c>
      <c r="F139" s="19">
        <v>111000</v>
      </c>
      <c r="G139" s="153">
        <v>330</v>
      </c>
      <c r="H139" s="170">
        <v>30</v>
      </c>
      <c r="I139" s="177"/>
    </row>
    <row r="140" spans="1:9" s="50" customFormat="1" ht="12" customHeight="1" hidden="1">
      <c r="A140" s="8" t="s">
        <v>104</v>
      </c>
      <c r="B140" s="48" t="s">
        <v>188</v>
      </c>
      <c r="C140" s="37">
        <v>1806</v>
      </c>
      <c r="D140" s="37">
        <v>51502</v>
      </c>
      <c r="E140" s="37">
        <v>397</v>
      </c>
      <c r="F140" s="19">
        <v>111000</v>
      </c>
      <c r="G140" s="153">
        <v>0</v>
      </c>
      <c r="H140" s="170"/>
      <c r="I140" s="177"/>
    </row>
    <row r="141" spans="1:9" ht="12" customHeight="1" hidden="1">
      <c r="A141" s="8" t="s">
        <v>194</v>
      </c>
      <c r="B141" s="45" t="s">
        <v>17</v>
      </c>
      <c r="C141" s="37">
        <v>1806</v>
      </c>
      <c r="D141" s="37">
        <v>51503</v>
      </c>
      <c r="E141" s="37">
        <v>397</v>
      </c>
      <c r="F141" s="19">
        <v>111000</v>
      </c>
      <c r="G141" s="150">
        <v>0</v>
      </c>
      <c r="H141" s="170"/>
      <c r="I141" s="173"/>
    </row>
    <row r="142" spans="1:9" ht="12" customHeight="1">
      <c r="A142" s="12" t="s">
        <v>101</v>
      </c>
      <c r="B142" s="36" t="s">
        <v>86</v>
      </c>
      <c r="C142" s="42">
        <v>3000</v>
      </c>
      <c r="D142" s="37"/>
      <c r="E142" s="37"/>
      <c r="F142" s="19"/>
      <c r="G142" s="149">
        <f>SUM(G143,G149)</f>
        <v>875</v>
      </c>
      <c r="H142" s="170"/>
      <c r="I142" s="173"/>
    </row>
    <row r="143" spans="1:9" ht="12" customHeight="1">
      <c r="A143" s="12" t="s">
        <v>102</v>
      </c>
      <c r="B143" s="106" t="s">
        <v>63</v>
      </c>
      <c r="C143" s="42">
        <v>3001</v>
      </c>
      <c r="D143" s="42">
        <v>510</v>
      </c>
      <c r="E143" s="42"/>
      <c r="F143" s="18"/>
      <c r="G143" s="149">
        <f>SUM(G144)</f>
        <v>240</v>
      </c>
      <c r="H143" s="170"/>
      <c r="I143" s="173"/>
    </row>
    <row r="144" spans="1:9" ht="12" customHeight="1">
      <c r="A144" s="8" t="s">
        <v>291</v>
      </c>
      <c r="B144" s="45" t="s">
        <v>17</v>
      </c>
      <c r="C144" s="37">
        <v>3001</v>
      </c>
      <c r="D144" s="37">
        <v>510</v>
      </c>
      <c r="E144" s="37">
        <v>397</v>
      </c>
      <c r="F144" s="19">
        <v>111000</v>
      </c>
      <c r="G144" s="150">
        <v>240</v>
      </c>
      <c r="H144" s="170"/>
      <c r="I144" s="173"/>
    </row>
    <row r="145" spans="1:9" s="187" customFormat="1" ht="12" customHeight="1" hidden="1">
      <c r="A145" s="96" t="s">
        <v>292</v>
      </c>
      <c r="B145" s="181" t="s">
        <v>293</v>
      </c>
      <c r="C145" s="182">
        <v>3004</v>
      </c>
      <c r="D145" s="182"/>
      <c r="E145" s="182"/>
      <c r="F145" s="183"/>
      <c r="G145" s="184"/>
      <c r="H145" s="185"/>
      <c r="I145" s="186"/>
    </row>
    <row r="146" spans="1:9" ht="12" customHeight="1" hidden="1">
      <c r="A146" s="13" t="s">
        <v>103</v>
      </c>
      <c r="B146" s="107" t="s">
        <v>54</v>
      </c>
      <c r="C146" s="52">
        <v>3004</v>
      </c>
      <c r="D146" s="52">
        <v>515</v>
      </c>
      <c r="E146" s="52"/>
      <c r="F146" s="16"/>
      <c r="G146" s="145">
        <f>SUM(G150)</f>
        <v>460</v>
      </c>
      <c r="H146" s="170"/>
      <c r="I146" s="173"/>
    </row>
    <row r="147" spans="1:9" ht="12" customHeight="1" hidden="1">
      <c r="A147" s="30"/>
      <c r="B147" s="109" t="s">
        <v>55</v>
      </c>
      <c r="C147" s="56"/>
      <c r="D147" s="56"/>
      <c r="E147" s="56"/>
      <c r="F147" s="22"/>
      <c r="G147" s="155"/>
      <c r="H147" s="170"/>
      <c r="I147" s="173"/>
    </row>
    <row r="148" spans="1:9" ht="12" customHeight="1" hidden="1">
      <c r="A148" s="7"/>
      <c r="B148" s="108" t="s">
        <v>56</v>
      </c>
      <c r="C148" s="53"/>
      <c r="D148" s="53"/>
      <c r="E148" s="53"/>
      <c r="F148" s="17"/>
      <c r="G148" s="146"/>
      <c r="H148" s="170"/>
      <c r="I148" s="173"/>
    </row>
    <row r="149" spans="1:9" s="200" customFormat="1" ht="13.5" customHeight="1">
      <c r="A149" s="11" t="s">
        <v>292</v>
      </c>
      <c r="B149" s="106" t="s">
        <v>298</v>
      </c>
      <c r="C149" s="53">
        <v>3004</v>
      </c>
      <c r="D149" s="197"/>
      <c r="E149" s="197"/>
      <c r="F149" s="198"/>
      <c r="G149" s="146">
        <f>SUM(G150,G155,G157)</f>
        <v>635</v>
      </c>
      <c r="H149" s="171"/>
      <c r="I149" s="199"/>
    </row>
    <row r="150" spans="1:9" ht="12" customHeight="1">
      <c r="A150" s="8" t="s">
        <v>295</v>
      </c>
      <c r="B150" s="51" t="s">
        <v>294</v>
      </c>
      <c r="C150" s="39">
        <v>3004</v>
      </c>
      <c r="D150" s="39">
        <v>515</v>
      </c>
      <c r="E150" s="39">
        <v>397</v>
      </c>
      <c r="F150" s="21">
        <v>111000</v>
      </c>
      <c r="G150" s="160">
        <v>460</v>
      </c>
      <c r="H150" s="170"/>
      <c r="I150" s="173"/>
    </row>
    <row r="151" spans="1:9" ht="12" customHeight="1" hidden="1">
      <c r="A151" s="6" t="s">
        <v>192</v>
      </c>
      <c r="B151" s="44" t="s">
        <v>33</v>
      </c>
      <c r="C151" s="38">
        <v>3004</v>
      </c>
      <c r="D151" s="38">
        <v>51505</v>
      </c>
      <c r="E151" s="38">
        <v>397</v>
      </c>
      <c r="F151" s="20">
        <v>111000</v>
      </c>
      <c r="G151" s="161">
        <v>0</v>
      </c>
      <c r="H151" s="170"/>
      <c r="I151" s="173"/>
    </row>
    <row r="152" spans="1:9" s="10" customFormat="1" ht="12" customHeight="1" hidden="1">
      <c r="A152" s="13" t="s">
        <v>105</v>
      </c>
      <c r="B152" s="46" t="s">
        <v>86</v>
      </c>
      <c r="C152" s="52">
        <v>3004</v>
      </c>
      <c r="D152" s="52"/>
      <c r="E152" s="52"/>
      <c r="F152" s="16"/>
      <c r="G152" s="162">
        <v>2000</v>
      </c>
      <c r="H152" s="171"/>
      <c r="I152" s="175"/>
    </row>
    <row r="153" spans="1:9" ht="12" customHeight="1" hidden="1">
      <c r="A153" s="13" t="s">
        <v>81</v>
      </c>
      <c r="B153" s="107" t="s">
        <v>196</v>
      </c>
      <c r="C153" s="52">
        <v>3004</v>
      </c>
      <c r="D153" s="52"/>
      <c r="E153" s="52"/>
      <c r="F153" s="20"/>
      <c r="G153" s="145">
        <f>SUM(G155)</f>
        <v>65</v>
      </c>
      <c r="H153" s="170"/>
      <c r="I153" s="173"/>
    </row>
    <row r="154" spans="1:9" ht="12" customHeight="1" hidden="1">
      <c r="A154" s="11"/>
      <c r="B154" s="108" t="s">
        <v>197</v>
      </c>
      <c r="C154" s="53"/>
      <c r="D154" s="53"/>
      <c r="E154" s="53"/>
      <c r="F154" s="21"/>
      <c r="G154" s="146"/>
      <c r="H154" s="170"/>
      <c r="I154" s="173"/>
    </row>
    <row r="155" spans="1:9" ht="12" customHeight="1">
      <c r="A155" s="8" t="s">
        <v>296</v>
      </c>
      <c r="B155" s="48" t="s">
        <v>32</v>
      </c>
      <c r="C155" s="39">
        <v>3004</v>
      </c>
      <c r="D155" s="39">
        <v>515</v>
      </c>
      <c r="E155" s="39">
        <v>397</v>
      </c>
      <c r="F155" s="21">
        <v>111000</v>
      </c>
      <c r="G155" s="153">
        <v>65</v>
      </c>
      <c r="H155" s="170">
        <v>15</v>
      </c>
      <c r="I155" s="173"/>
    </row>
    <row r="156" spans="1:9" ht="12" customHeight="1" hidden="1">
      <c r="A156" s="6"/>
      <c r="B156" s="46" t="s">
        <v>236</v>
      </c>
      <c r="C156" s="52">
        <v>3004</v>
      </c>
      <c r="D156" s="38"/>
      <c r="E156" s="38"/>
      <c r="F156" s="20"/>
      <c r="G156" s="145"/>
      <c r="H156" s="170"/>
      <c r="I156" s="173"/>
    </row>
    <row r="157" spans="1:9" ht="12" customHeight="1" thickBot="1">
      <c r="A157" s="8" t="s">
        <v>297</v>
      </c>
      <c r="B157" s="45" t="s">
        <v>237</v>
      </c>
      <c r="C157" s="38">
        <v>3004</v>
      </c>
      <c r="D157" s="39">
        <v>515</v>
      </c>
      <c r="E157" s="39">
        <v>397</v>
      </c>
      <c r="F157" s="19">
        <v>111000</v>
      </c>
      <c r="G157" s="151">
        <v>110</v>
      </c>
      <c r="H157" s="170">
        <v>10</v>
      </c>
      <c r="I157" s="173"/>
    </row>
    <row r="158" spans="1:9" s="10" customFormat="1" ht="12" customHeight="1" hidden="1" thickBot="1">
      <c r="A158" s="165"/>
      <c r="B158" s="119"/>
      <c r="C158" s="166"/>
      <c r="D158" s="166"/>
      <c r="E158" s="166"/>
      <c r="F158" s="167"/>
      <c r="G158" s="168"/>
      <c r="H158" s="171"/>
      <c r="I158" s="175"/>
    </row>
    <row r="159" spans="1:9" ht="12" customHeight="1" thickBot="1">
      <c r="A159" s="112"/>
      <c r="B159" s="113" t="s">
        <v>57</v>
      </c>
      <c r="C159" s="114"/>
      <c r="D159" s="114"/>
      <c r="E159" s="114"/>
      <c r="F159" s="115"/>
      <c r="G159" s="163">
        <f>SUM(G32,G11)</f>
        <v>50239</v>
      </c>
      <c r="H159" s="170">
        <f>SUM(H139,H133,H128,H125,H123,H115,H106,H104,H99,H93,H84,H65,H49,H157,H42,H155,H36)</f>
        <v>1000</v>
      </c>
      <c r="I159" s="173"/>
    </row>
    <row r="160" spans="1:7" ht="12" customHeight="1">
      <c r="A160" s="14"/>
      <c r="B160" s="5"/>
      <c r="C160" s="28"/>
      <c r="D160" s="28"/>
      <c r="E160" s="28"/>
      <c r="F160" s="24"/>
      <c r="G160" s="23"/>
    </row>
    <row r="161" spans="1:7" ht="13.5">
      <c r="A161" s="14"/>
      <c r="B161" s="67" t="s">
        <v>87</v>
      </c>
      <c r="C161" s="28"/>
      <c r="D161" s="28"/>
      <c r="E161" s="28"/>
      <c r="F161" s="24"/>
      <c r="G161" s="23"/>
    </row>
    <row r="162" spans="1:7" ht="12.75">
      <c r="A162" s="14"/>
      <c r="B162" s="5"/>
      <c r="C162" s="28"/>
      <c r="D162" s="28"/>
      <c r="E162" s="28"/>
      <c r="F162" s="24"/>
      <c r="G162" s="23"/>
    </row>
    <row r="163" spans="1:7" ht="12.75">
      <c r="A163" s="14"/>
      <c r="B163" s="5"/>
      <c r="C163" s="28"/>
      <c r="D163" s="28"/>
      <c r="E163" s="28"/>
      <c r="F163" s="24"/>
      <c r="G163" s="23"/>
    </row>
    <row r="164" spans="1:7" ht="12.75">
      <c r="A164" s="14"/>
      <c r="B164" s="5"/>
      <c r="C164" s="28"/>
      <c r="D164" s="28"/>
      <c r="E164" s="28"/>
      <c r="F164" s="24"/>
      <c r="G164" s="23"/>
    </row>
    <row r="165" spans="1:7" ht="12.75">
      <c r="A165" s="14"/>
      <c r="B165" s="5"/>
      <c r="C165" s="28"/>
      <c r="D165" s="28"/>
      <c r="E165" s="28"/>
      <c r="F165" s="24"/>
      <c r="G165" s="23"/>
    </row>
    <row r="166" spans="1:7" ht="12.75">
      <c r="A166" s="14"/>
      <c r="B166" s="5"/>
      <c r="C166" s="28"/>
      <c r="D166" s="28"/>
      <c r="E166" s="28"/>
      <c r="F166" s="24"/>
      <c r="G166" s="23"/>
    </row>
    <row r="167" spans="1:7" ht="12.75">
      <c r="A167" s="14"/>
      <c r="B167" s="5"/>
      <c r="C167" s="28"/>
      <c r="D167" s="28"/>
      <c r="E167" s="28"/>
      <c r="F167" s="24"/>
      <c r="G167" s="23"/>
    </row>
    <row r="168" spans="1:7" ht="12.75">
      <c r="A168" s="14"/>
      <c r="B168" s="5"/>
      <c r="C168" s="28"/>
      <c r="D168" s="28"/>
      <c r="E168" s="28"/>
      <c r="F168" s="24"/>
      <c r="G168" s="23"/>
    </row>
    <row r="169" spans="1:7" ht="12.75">
      <c r="A169" s="14"/>
      <c r="B169" s="5"/>
      <c r="C169" s="28"/>
      <c r="D169" s="28"/>
      <c r="E169" s="28"/>
      <c r="F169" s="24"/>
      <c r="G169" s="23"/>
    </row>
    <row r="170" spans="1:7" ht="12.75">
      <c r="A170" s="14"/>
      <c r="B170" s="5"/>
      <c r="C170" s="28"/>
      <c r="D170" s="28"/>
      <c r="E170" s="28"/>
      <c r="F170" s="24"/>
      <c r="G170" s="23"/>
    </row>
    <row r="171" spans="1:7" ht="12.75">
      <c r="A171" s="14"/>
      <c r="B171" s="5"/>
      <c r="C171" s="28"/>
      <c r="D171" s="28"/>
      <c r="E171" s="28"/>
      <c r="F171" s="24"/>
      <c r="G171" s="23"/>
    </row>
    <row r="172" spans="1:7" ht="12.75">
      <c r="A172" s="14"/>
      <c r="B172" s="5"/>
      <c r="C172" s="28"/>
      <c r="D172" s="28"/>
      <c r="E172" s="28"/>
      <c r="F172" s="24"/>
      <c r="G172" s="23"/>
    </row>
    <row r="173" spans="1:7" ht="12.75">
      <c r="A173" s="14"/>
      <c r="B173" s="5"/>
      <c r="C173" s="28"/>
      <c r="D173" s="28"/>
      <c r="E173" s="28"/>
      <c r="F173" s="24"/>
      <c r="G173" s="23"/>
    </row>
    <row r="174" spans="1:7" ht="12.75">
      <c r="A174" s="14"/>
      <c r="B174" s="5"/>
      <c r="C174" s="28"/>
      <c r="D174" s="28"/>
      <c r="E174" s="28"/>
      <c r="F174" s="24"/>
      <c r="G174" s="23"/>
    </row>
    <row r="175" spans="1:7" ht="12.75">
      <c r="A175" s="14"/>
      <c r="B175" s="5"/>
      <c r="C175" s="28"/>
      <c r="D175" s="28"/>
      <c r="E175" s="28"/>
      <c r="F175" s="24"/>
      <c r="G175" s="23"/>
    </row>
    <row r="176" spans="1:7" ht="12.75">
      <c r="A176" s="14"/>
      <c r="B176" s="5"/>
      <c r="C176" s="28"/>
      <c r="D176" s="28"/>
      <c r="E176" s="28"/>
      <c r="F176" s="24"/>
      <c r="G176" s="23"/>
    </row>
    <row r="177" spans="1:7" ht="12.75">
      <c r="A177" s="14"/>
      <c r="B177" s="5"/>
      <c r="C177" s="28"/>
      <c r="D177" s="28"/>
      <c r="E177" s="28"/>
      <c r="F177" s="24"/>
      <c r="G177" s="23"/>
    </row>
    <row r="178" spans="1:7" ht="12.75">
      <c r="A178" s="14"/>
      <c r="B178" s="5"/>
      <c r="C178" s="28"/>
      <c r="D178" s="28"/>
      <c r="E178" s="28"/>
      <c r="F178" s="24"/>
      <c r="G178" s="23"/>
    </row>
    <row r="179" spans="1:7" ht="12.75">
      <c r="A179" s="14"/>
      <c r="B179" s="5"/>
      <c r="C179" s="28"/>
      <c r="D179" s="28"/>
      <c r="E179" s="28"/>
      <c r="F179" s="24"/>
      <c r="G179" s="23"/>
    </row>
    <row r="180" spans="1:7" ht="12.75">
      <c r="A180" s="14"/>
      <c r="B180" s="5"/>
      <c r="C180" s="28"/>
      <c r="D180" s="28"/>
      <c r="E180" s="28"/>
      <c r="F180" s="24"/>
      <c r="G180" s="23"/>
    </row>
    <row r="181" spans="1:7" ht="12.75">
      <c r="A181" s="14"/>
      <c r="B181" s="5"/>
      <c r="C181" s="28"/>
      <c r="D181" s="28"/>
      <c r="E181" s="28"/>
      <c r="F181" s="24"/>
      <c r="G181" s="23"/>
    </row>
    <row r="182" spans="1:7" ht="12.75">
      <c r="A182" s="14"/>
      <c r="B182" s="5"/>
      <c r="C182" s="28"/>
      <c r="D182" s="28"/>
      <c r="E182" s="28"/>
      <c r="F182" s="24"/>
      <c r="G182" s="23"/>
    </row>
    <row r="183" spans="1:7" ht="12.75">
      <c r="A183" s="14"/>
      <c r="B183" s="5"/>
      <c r="C183" s="28"/>
      <c r="D183" s="28"/>
      <c r="E183" s="28"/>
      <c r="F183" s="24"/>
      <c r="G183" s="23"/>
    </row>
    <row r="184" spans="1:7" ht="12.75">
      <c r="A184" s="14"/>
      <c r="B184" s="5"/>
      <c r="C184" s="28"/>
      <c r="D184" s="28"/>
      <c r="E184" s="28"/>
      <c r="F184" s="24"/>
      <c r="G184" s="23"/>
    </row>
    <row r="185" spans="1:7" ht="12.75">
      <c r="A185" s="14"/>
      <c r="B185" s="5"/>
      <c r="C185" s="28"/>
      <c r="D185" s="28"/>
      <c r="E185" s="28"/>
      <c r="F185" s="24"/>
      <c r="G185" s="23"/>
    </row>
    <row r="186" spans="1:7" ht="12.75">
      <c r="A186" s="14"/>
      <c r="B186" s="5"/>
      <c r="C186" s="28"/>
      <c r="D186" s="28"/>
      <c r="E186" s="28"/>
      <c r="F186" s="24"/>
      <c r="G186" s="23"/>
    </row>
    <row r="187" spans="1:7" ht="12.75">
      <c r="A187" s="14"/>
      <c r="B187" s="5"/>
      <c r="C187" s="28"/>
      <c r="D187" s="28"/>
      <c r="E187" s="28"/>
      <c r="F187" s="24"/>
      <c r="G187" s="23"/>
    </row>
    <row r="188" spans="1:7" ht="12.75">
      <c r="A188" s="14"/>
      <c r="B188" s="5"/>
      <c r="C188" s="28"/>
      <c r="D188" s="28"/>
      <c r="E188" s="28"/>
      <c r="F188" s="24"/>
      <c r="G188" s="23"/>
    </row>
    <row r="189" spans="1:7" ht="12.75">
      <c r="A189" s="14"/>
      <c r="B189" s="5"/>
      <c r="C189" s="28"/>
      <c r="D189" s="28"/>
      <c r="E189" s="28"/>
      <c r="F189" s="24"/>
      <c r="G189" s="23"/>
    </row>
    <row r="190" spans="1:7" ht="12.75">
      <c r="A190" s="14"/>
      <c r="B190" s="5"/>
      <c r="C190" s="28"/>
      <c r="D190" s="28"/>
      <c r="E190" s="28"/>
      <c r="F190" s="24"/>
      <c r="G190" s="23"/>
    </row>
    <row r="191" spans="1:7" ht="12.75">
      <c r="A191" s="14"/>
      <c r="B191" s="5"/>
      <c r="C191" s="28"/>
      <c r="D191" s="28"/>
      <c r="E191" s="28"/>
      <c r="F191" s="24"/>
      <c r="G191" s="23"/>
    </row>
  </sheetData>
  <printOptions horizontalCentered="1"/>
  <pageMargins left="0.1968503937007874" right="0.1968503937007874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28">
      <selection activeCell="D44" sqref="D11:D44"/>
    </sheetView>
  </sheetViews>
  <sheetFormatPr defaultColWidth="9.00390625" defaultRowHeight="12.75"/>
  <cols>
    <col min="1" max="1" width="9.125" style="3" customWidth="1"/>
    <col min="2" max="2" width="57.50390625" style="0" customWidth="1"/>
    <col min="3" max="4" width="9.125" style="3" customWidth="1"/>
    <col min="5" max="5" width="9.125" style="192" customWidth="1"/>
  </cols>
  <sheetData>
    <row r="1" ht="12.75">
      <c r="B1" s="43" t="s">
        <v>152</v>
      </c>
    </row>
    <row r="2" ht="12.75">
      <c r="B2" s="43" t="s">
        <v>153</v>
      </c>
    </row>
    <row r="3" ht="12.75">
      <c r="B3" s="43" t="s">
        <v>154</v>
      </c>
    </row>
    <row r="5" ht="12.75">
      <c r="B5" s="40" t="s">
        <v>106</v>
      </c>
    </row>
    <row r="6" ht="12.75">
      <c r="B6" s="40" t="s">
        <v>62</v>
      </c>
    </row>
    <row r="8" spans="1:4" ht="12.75">
      <c r="A8" s="62" t="s">
        <v>65</v>
      </c>
      <c r="B8" s="20" t="s">
        <v>0</v>
      </c>
      <c r="C8" s="26" t="s">
        <v>30</v>
      </c>
      <c r="D8" s="131" t="s">
        <v>3</v>
      </c>
    </row>
    <row r="9" spans="1:4" ht="12.75">
      <c r="A9" s="63" t="s">
        <v>66</v>
      </c>
      <c r="B9" s="48"/>
      <c r="C9" s="27" t="s">
        <v>31</v>
      </c>
      <c r="D9" s="188" t="s">
        <v>4</v>
      </c>
    </row>
    <row r="10" spans="1:4" ht="12.75" hidden="1">
      <c r="A10" s="64">
        <v>1</v>
      </c>
      <c r="B10" s="19">
        <v>2</v>
      </c>
      <c r="C10" s="9">
        <v>3</v>
      </c>
      <c r="D10" s="159">
        <v>5</v>
      </c>
    </row>
    <row r="11" spans="1:4" ht="12.75">
      <c r="A11" s="13">
        <v>1</v>
      </c>
      <c r="B11" s="73" t="s">
        <v>5</v>
      </c>
      <c r="C11" s="52">
        <v>100</v>
      </c>
      <c r="D11" s="145"/>
    </row>
    <row r="12" spans="1:4" ht="12.75">
      <c r="A12" s="7"/>
      <c r="B12" s="74" t="s">
        <v>6</v>
      </c>
      <c r="C12" s="53"/>
      <c r="D12" s="146"/>
    </row>
    <row r="13" spans="1:4" ht="12.75">
      <c r="A13" s="4" t="s">
        <v>67</v>
      </c>
      <c r="B13" s="45" t="s">
        <v>107</v>
      </c>
      <c r="C13" s="4">
        <v>106</v>
      </c>
      <c r="D13" s="189"/>
    </row>
    <row r="14" spans="1:5" s="70" customFormat="1" ht="12.75">
      <c r="A14" s="75">
        <v>2</v>
      </c>
      <c r="B14" s="36" t="s">
        <v>127</v>
      </c>
      <c r="C14" s="75">
        <v>400</v>
      </c>
      <c r="D14" s="190"/>
      <c r="E14" s="193"/>
    </row>
    <row r="15" spans="1:4" ht="12.75">
      <c r="A15" s="4" t="s">
        <v>81</v>
      </c>
      <c r="B15" s="45" t="s">
        <v>128</v>
      </c>
      <c r="C15" s="4">
        <v>403</v>
      </c>
      <c r="D15" s="189"/>
    </row>
    <row r="16" spans="1:5" s="70" customFormat="1" ht="12.75">
      <c r="A16" s="75">
        <v>3</v>
      </c>
      <c r="B16" s="36" t="s">
        <v>129</v>
      </c>
      <c r="C16" s="75">
        <v>500</v>
      </c>
      <c r="D16" s="190"/>
      <c r="E16" s="193"/>
    </row>
    <row r="17" spans="1:4" ht="12.75">
      <c r="A17" s="4" t="s">
        <v>131</v>
      </c>
      <c r="B17" s="45" t="s">
        <v>130</v>
      </c>
      <c r="C17" s="4">
        <v>501</v>
      </c>
      <c r="D17" s="131"/>
    </row>
    <row r="18" spans="1:5" s="70" customFormat="1" ht="12.75">
      <c r="A18" s="76">
        <v>4</v>
      </c>
      <c r="B18" s="46" t="s">
        <v>147</v>
      </c>
      <c r="C18" s="82">
        <v>1200</v>
      </c>
      <c r="D18" s="82"/>
      <c r="E18" s="193"/>
    </row>
    <row r="19" spans="1:5" s="70" customFormat="1" ht="12.75">
      <c r="A19" s="78"/>
      <c r="B19" s="32" t="s">
        <v>148</v>
      </c>
      <c r="C19" s="83"/>
      <c r="D19" s="191"/>
      <c r="E19" s="193"/>
    </row>
    <row r="20" spans="1:4" ht="12.75">
      <c r="A20" s="79" t="s">
        <v>132</v>
      </c>
      <c r="B20" s="45" t="s">
        <v>108</v>
      </c>
      <c r="C20" s="4">
        <v>1201</v>
      </c>
      <c r="D20" s="188"/>
    </row>
    <row r="21" spans="1:4" ht="12.75">
      <c r="A21" s="4" t="s">
        <v>133</v>
      </c>
      <c r="B21" s="45" t="s">
        <v>109</v>
      </c>
      <c r="C21" s="4">
        <v>1202</v>
      </c>
      <c r="D21" s="189"/>
    </row>
    <row r="22" spans="1:5" s="70" customFormat="1" ht="12.75">
      <c r="A22" s="76">
        <v>5</v>
      </c>
      <c r="B22" s="46" t="s">
        <v>149</v>
      </c>
      <c r="C22" s="76">
        <v>1300</v>
      </c>
      <c r="D22" s="82"/>
      <c r="E22" s="193"/>
    </row>
    <row r="23" spans="1:5" s="70" customFormat="1" ht="12.75">
      <c r="A23" s="77"/>
      <c r="B23" s="47" t="s">
        <v>150</v>
      </c>
      <c r="C23" s="77"/>
      <c r="D23" s="191"/>
      <c r="E23" s="193"/>
    </row>
    <row r="24" spans="1:5" s="70" customFormat="1" ht="12.75" hidden="1">
      <c r="A24" s="71"/>
      <c r="B24" s="40"/>
      <c r="C24" s="71"/>
      <c r="D24" s="71"/>
      <c r="E24" s="193"/>
    </row>
    <row r="25" spans="1:4" ht="12.75">
      <c r="A25" s="4" t="s">
        <v>134</v>
      </c>
      <c r="B25" s="45" t="s">
        <v>110</v>
      </c>
      <c r="C25" s="4">
        <v>1303</v>
      </c>
      <c r="D25" s="189"/>
    </row>
    <row r="26" spans="1:5" s="70" customFormat="1" ht="12.75">
      <c r="A26" s="75">
        <v>6</v>
      </c>
      <c r="B26" s="36" t="s">
        <v>44</v>
      </c>
      <c r="C26" s="75">
        <v>1400</v>
      </c>
      <c r="D26" s="190"/>
      <c r="E26" s="193"/>
    </row>
    <row r="27" spans="1:4" ht="12.75">
      <c r="A27" s="4" t="s">
        <v>135</v>
      </c>
      <c r="B27" s="45" t="s">
        <v>111</v>
      </c>
      <c r="C27" s="4">
        <v>1402</v>
      </c>
      <c r="D27" s="189"/>
    </row>
    <row r="28" spans="1:4" ht="12.75">
      <c r="A28" s="4" t="s">
        <v>136</v>
      </c>
      <c r="B28" s="45" t="s">
        <v>112</v>
      </c>
      <c r="C28" s="4">
        <v>1407</v>
      </c>
      <c r="D28" s="189"/>
    </row>
    <row r="29" spans="1:5" s="70" customFormat="1" ht="12.75">
      <c r="A29" s="75">
        <v>7</v>
      </c>
      <c r="B29" s="36" t="s">
        <v>113</v>
      </c>
      <c r="C29" s="75">
        <v>1500</v>
      </c>
      <c r="D29" s="190"/>
      <c r="E29" s="193"/>
    </row>
    <row r="30" spans="1:4" ht="12.75">
      <c r="A30" s="4" t="s">
        <v>137</v>
      </c>
      <c r="B30" s="45" t="s">
        <v>114</v>
      </c>
      <c r="C30" s="4">
        <v>1503</v>
      </c>
      <c r="D30" s="189"/>
    </row>
    <row r="31" spans="1:5" s="70" customFormat="1" ht="12.75">
      <c r="A31" s="75">
        <v>8</v>
      </c>
      <c r="B31" s="36" t="s">
        <v>115</v>
      </c>
      <c r="C31" s="75">
        <v>1600</v>
      </c>
      <c r="D31" s="190"/>
      <c r="E31" s="193"/>
    </row>
    <row r="32" spans="1:4" ht="12.75">
      <c r="A32" s="4" t="s">
        <v>138</v>
      </c>
      <c r="B32" s="45" t="s">
        <v>116</v>
      </c>
      <c r="C32" s="4">
        <v>1603</v>
      </c>
      <c r="D32" s="189"/>
    </row>
    <row r="33" spans="1:5" s="70" customFormat="1" ht="12.75">
      <c r="A33" s="75">
        <v>9</v>
      </c>
      <c r="B33" s="36" t="s">
        <v>117</v>
      </c>
      <c r="C33" s="75">
        <v>1700</v>
      </c>
      <c r="D33" s="190"/>
      <c r="E33" s="193"/>
    </row>
    <row r="34" spans="1:4" ht="12.75">
      <c r="A34" s="79" t="s">
        <v>139</v>
      </c>
      <c r="B34" s="45" t="s">
        <v>121</v>
      </c>
      <c r="C34" s="4">
        <v>1701</v>
      </c>
      <c r="D34" s="189"/>
    </row>
    <row r="35" spans="1:4" ht="12.75">
      <c r="A35" s="4" t="s">
        <v>140</v>
      </c>
      <c r="B35" s="45" t="s">
        <v>118</v>
      </c>
      <c r="C35" s="4">
        <v>1703</v>
      </c>
      <c r="D35" s="189"/>
    </row>
    <row r="36" spans="1:5" s="70" customFormat="1" ht="12.75">
      <c r="A36" s="75">
        <v>10</v>
      </c>
      <c r="B36" s="36" t="s">
        <v>119</v>
      </c>
      <c r="C36" s="75">
        <v>1800</v>
      </c>
      <c r="D36" s="190"/>
      <c r="E36" s="193"/>
    </row>
    <row r="37" spans="1:4" ht="12.75">
      <c r="A37" s="4" t="s">
        <v>141</v>
      </c>
      <c r="B37" s="45" t="s">
        <v>120</v>
      </c>
      <c r="C37" s="4">
        <v>1802</v>
      </c>
      <c r="D37" s="189"/>
    </row>
    <row r="38" spans="1:4" ht="12.75">
      <c r="A38" s="4" t="s">
        <v>142</v>
      </c>
      <c r="B38" s="45" t="s">
        <v>122</v>
      </c>
      <c r="C38" s="4">
        <v>1803</v>
      </c>
      <c r="D38" s="189"/>
    </row>
    <row r="39" spans="1:4" ht="12.75">
      <c r="A39" s="4" t="s">
        <v>143</v>
      </c>
      <c r="B39" s="45" t="s">
        <v>123</v>
      </c>
      <c r="C39" s="4">
        <v>1806</v>
      </c>
      <c r="D39" s="189"/>
    </row>
    <row r="40" spans="1:5" s="70" customFormat="1" ht="12.75">
      <c r="A40" s="75">
        <v>11</v>
      </c>
      <c r="B40" s="36" t="s">
        <v>86</v>
      </c>
      <c r="C40" s="75">
        <v>3000</v>
      </c>
      <c r="D40" s="190"/>
      <c r="E40" s="193"/>
    </row>
    <row r="41" spans="1:4" ht="12.75">
      <c r="A41" s="4" t="s">
        <v>144</v>
      </c>
      <c r="B41" s="45" t="s">
        <v>124</v>
      </c>
      <c r="C41" s="4">
        <v>3001</v>
      </c>
      <c r="D41" s="189"/>
    </row>
    <row r="42" spans="1:4" ht="12.75">
      <c r="A42" s="4" t="s">
        <v>145</v>
      </c>
      <c r="B42" s="45" t="s">
        <v>125</v>
      </c>
      <c r="C42" s="4">
        <v>3003</v>
      </c>
      <c r="D42" s="189"/>
    </row>
    <row r="43" spans="1:4" ht="13.5" thickBot="1">
      <c r="A43" s="1" t="s">
        <v>146</v>
      </c>
      <c r="B43" s="44" t="s">
        <v>126</v>
      </c>
      <c r="C43" s="1">
        <v>3004</v>
      </c>
      <c r="D43" s="131"/>
    </row>
    <row r="44" spans="1:5" s="72" customFormat="1" ht="15.75" thickBot="1">
      <c r="A44" s="80"/>
      <c r="B44" s="84" t="s">
        <v>57</v>
      </c>
      <c r="C44" s="81"/>
      <c r="D44" s="80"/>
      <c r="E44" s="194"/>
    </row>
    <row r="46" spans="1:5" ht="13.5">
      <c r="A46" s="14"/>
      <c r="B46" s="67" t="s">
        <v>151</v>
      </c>
      <c r="C46" s="28"/>
      <c r="D46" s="24"/>
      <c r="E46" s="19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3">
      <selection activeCell="D27" sqref="D10:D27"/>
    </sheetView>
  </sheetViews>
  <sheetFormatPr defaultColWidth="9.00390625" defaultRowHeight="12.75"/>
  <cols>
    <col min="2" max="2" width="64.50390625" style="0" customWidth="1"/>
    <col min="4" max="4" width="9.125" style="3" customWidth="1"/>
  </cols>
  <sheetData>
    <row r="1" spans="1:3" ht="12.75">
      <c r="A1" s="3"/>
      <c r="B1" s="43" t="s">
        <v>152</v>
      </c>
      <c r="C1" s="3"/>
    </row>
    <row r="2" spans="1:3" ht="12.75">
      <c r="A2" s="3"/>
      <c r="B2" s="43" t="s">
        <v>153</v>
      </c>
      <c r="C2" s="3"/>
    </row>
    <row r="3" spans="1:3" ht="12.75">
      <c r="A3" s="3"/>
      <c r="B3" s="43" t="s">
        <v>154</v>
      </c>
      <c r="C3" s="3"/>
    </row>
    <row r="4" spans="1:3" ht="12.75">
      <c r="A4" s="3"/>
      <c r="C4" s="3"/>
    </row>
    <row r="5" spans="1:3" ht="12.75">
      <c r="A5" s="3"/>
      <c r="B5" s="40" t="s">
        <v>155</v>
      </c>
      <c r="C5" s="3"/>
    </row>
    <row r="6" spans="1:3" ht="12.75">
      <c r="A6" s="3"/>
      <c r="B6" s="40" t="s">
        <v>62</v>
      </c>
      <c r="C6" s="3"/>
    </row>
    <row r="7" spans="1:3" ht="12.75">
      <c r="A7" s="3"/>
      <c r="C7" s="3"/>
    </row>
    <row r="8" spans="1:4" ht="12.75">
      <c r="A8" s="62" t="s">
        <v>65</v>
      </c>
      <c r="B8" s="20" t="s">
        <v>0</v>
      </c>
      <c r="C8" s="26" t="s">
        <v>157</v>
      </c>
      <c r="D8" s="1" t="s">
        <v>3</v>
      </c>
    </row>
    <row r="9" spans="1:4" ht="12.75">
      <c r="A9" s="63" t="s">
        <v>66</v>
      </c>
      <c r="B9" s="21" t="s">
        <v>156</v>
      </c>
      <c r="C9" s="27" t="s">
        <v>158</v>
      </c>
      <c r="D9" s="2" t="s">
        <v>4</v>
      </c>
    </row>
    <row r="10" spans="1:4" s="72" customFormat="1" ht="15">
      <c r="A10" s="86">
        <v>1</v>
      </c>
      <c r="B10" s="86" t="s">
        <v>159</v>
      </c>
      <c r="C10" s="86">
        <v>100000</v>
      </c>
      <c r="D10" s="87"/>
    </row>
    <row r="11" spans="1:4" s="93" customFormat="1" ht="15.75">
      <c r="A11" s="91" t="s">
        <v>67</v>
      </c>
      <c r="B11" s="91" t="s">
        <v>160</v>
      </c>
      <c r="C11" s="91">
        <v>110000</v>
      </c>
      <c r="D11" s="92"/>
    </row>
    <row r="12" spans="1:4" ht="12.75">
      <c r="A12" s="45" t="s">
        <v>68</v>
      </c>
      <c r="B12" s="45" t="s">
        <v>7</v>
      </c>
      <c r="C12" s="45">
        <v>110100</v>
      </c>
      <c r="D12" s="19"/>
    </row>
    <row r="13" spans="1:4" ht="12.75">
      <c r="A13" s="45" t="s">
        <v>70</v>
      </c>
      <c r="B13" s="45" t="s">
        <v>9</v>
      </c>
      <c r="C13" s="45">
        <v>110200</v>
      </c>
      <c r="D13" s="19"/>
    </row>
    <row r="14" spans="1:4" ht="12.75">
      <c r="A14" s="45" t="s">
        <v>73</v>
      </c>
      <c r="B14" s="45" t="s">
        <v>12</v>
      </c>
      <c r="C14" s="45">
        <v>110300</v>
      </c>
      <c r="D14" s="19"/>
    </row>
    <row r="15" spans="1:4" ht="12.75">
      <c r="A15" s="45" t="s">
        <v>164</v>
      </c>
      <c r="B15" s="45" t="s">
        <v>13</v>
      </c>
      <c r="C15" s="45">
        <v>110400</v>
      </c>
      <c r="D15" s="19"/>
    </row>
    <row r="16" spans="1:4" ht="12.75" hidden="1">
      <c r="A16" s="45" t="s">
        <v>165</v>
      </c>
      <c r="B16" s="45" t="s">
        <v>14</v>
      </c>
      <c r="C16" s="45"/>
      <c r="D16" s="19"/>
    </row>
    <row r="17" spans="1:4" ht="12.75">
      <c r="A17" s="45" t="s">
        <v>165</v>
      </c>
      <c r="B17" s="45" t="s">
        <v>15</v>
      </c>
      <c r="C17" s="45">
        <v>110600</v>
      </c>
      <c r="D17" s="19"/>
    </row>
    <row r="18" spans="1:4" ht="12.75">
      <c r="A18" s="45" t="s">
        <v>166</v>
      </c>
      <c r="B18" s="45" t="s">
        <v>16</v>
      </c>
      <c r="C18" s="45">
        <v>110700</v>
      </c>
      <c r="D18" s="19"/>
    </row>
    <row r="19" spans="1:4" ht="12.75">
      <c r="A19" s="88" t="s">
        <v>167</v>
      </c>
      <c r="B19" s="45" t="s">
        <v>17</v>
      </c>
      <c r="C19" s="45">
        <v>111000</v>
      </c>
      <c r="D19" s="19"/>
    </row>
    <row r="20" spans="1:4" s="93" customFormat="1" ht="15.75">
      <c r="A20" s="91" t="s">
        <v>168</v>
      </c>
      <c r="B20" s="91" t="s">
        <v>161</v>
      </c>
      <c r="C20" s="91">
        <v>130000</v>
      </c>
      <c r="D20" s="92"/>
    </row>
    <row r="21" spans="1:4" ht="12.75">
      <c r="A21" s="45" t="s">
        <v>169</v>
      </c>
      <c r="B21" s="45" t="s">
        <v>39</v>
      </c>
      <c r="C21" s="45">
        <v>130100</v>
      </c>
      <c r="D21" s="19"/>
    </row>
    <row r="22" spans="1:4" ht="12.75">
      <c r="A22" s="45" t="s">
        <v>170</v>
      </c>
      <c r="B22" s="45" t="s">
        <v>162</v>
      </c>
      <c r="C22" s="45">
        <v>130210</v>
      </c>
      <c r="D22" s="19"/>
    </row>
    <row r="23" spans="1:4" ht="12.75">
      <c r="A23" s="45" t="s">
        <v>171</v>
      </c>
      <c r="B23" s="45" t="s">
        <v>43</v>
      </c>
      <c r="C23" s="45">
        <v>130300</v>
      </c>
      <c r="D23" s="19"/>
    </row>
    <row r="24" spans="1:4" s="72" customFormat="1" ht="15">
      <c r="A24" s="86">
        <v>2</v>
      </c>
      <c r="B24" s="86" t="s">
        <v>163</v>
      </c>
      <c r="C24" s="86">
        <v>200000</v>
      </c>
      <c r="D24" s="87"/>
    </row>
    <row r="25" spans="1:4" ht="12.75">
      <c r="A25" s="45" t="s">
        <v>81</v>
      </c>
      <c r="B25" s="45" t="s">
        <v>18</v>
      </c>
      <c r="C25" s="45">
        <v>240100</v>
      </c>
      <c r="D25" s="19"/>
    </row>
    <row r="26" spans="1:4" ht="12.75">
      <c r="A26" s="45"/>
      <c r="B26" s="45" t="s">
        <v>19</v>
      </c>
      <c r="C26" s="45"/>
      <c r="D26" s="19"/>
    </row>
    <row r="27" spans="1:4" s="85" customFormat="1" ht="18">
      <c r="A27" s="89"/>
      <c r="B27" s="89" t="s">
        <v>172</v>
      </c>
      <c r="C27" s="89"/>
      <c r="D27" s="90"/>
    </row>
    <row r="28" spans="1:4" ht="12.75">
      <c r="A28" s="5"/>
      <c r="B28" s="5"/>
      <c r="C28" s="5"/>
      <c r="D28" s="23"/>
    </row>
    <row r="29" spans="1:5" ht="13.5">
      <c r="A29" s="14"/>
      <c r="B29" s="67" t="s">
        <v>87</v>
      </c>
      <c r="C29" s="28"/>
      <c r="D29" s="24"/>
      <c r="E29" s="23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1</cp:lastModifiedBy>
  <cp:lastPrinted>2002-11-29T08:22:40Z</cp:lastPrinted>
  <dcterms:created xsi:type="dcterms:W3CDTF">2001-11-23T11:26:15Z</dcterms:created>
  <dcterms:modified xsi:type="dcterms:W3CDTF">2002-12-02T09:20:26Z</dcterms:modified>
  <cp:category/>
  <cp:version/>
  <cp:contentType/>
  <cp:contentStatus/>
</cp:coreProperties>
</file>