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'Лист1'!$A$1:$P$163</definedName>
  </definedNames>
  <calcPr fullCalcOnLoad="1"/>
</workbook>
</file>

<file path=xl/sharedStrings.xml><?xml version="1.0" encoding="utf-8"?>
<sst xmlns="http://schemas.openxmlformats.org/spreadsheetml/2006/main" count="483" uniqueCount="281">
  <si>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</si>
  <si>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</si>
  <si>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</si>
  <si>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</si>
  <si>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</si>
  <si>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</si>
  <si>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</si>
  <si>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</si>
  <si>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</si>
  <si>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</si>
  <si>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</si>
  <si>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</si>
  <si>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</si>
  <si>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</si>
  <si>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</si>
  <si>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</si>
  <si>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</si>
  <si>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</si>
  <si>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</si>
  <si>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</si>
  <si>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</si>
  <si>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</si>
  <si>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</si>
  <si>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</si>
  <si>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</si>
  <si>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</si>
  <si>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</si>
  <si>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</si>
  <si>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</si>
  <si>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</si>
  <si>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</si>
  <si>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</si>
  <si>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</si>
  <si>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</si>
  <si>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</si>
  <si>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</si>
  <si>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</si>
  <si>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</si>
  <si>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</si>
  <si>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</si>
  <si>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</si>
  <si>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</si>
  <si>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</si>
  <si>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</si>
  <si>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</si>
  <si>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</si>
  <si>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</si>
  <si>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</si>
  <si>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</si>
  <si>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</si>
  <si>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</si>
  <si>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</si>
  <si>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</si>
  <si>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</si>
  <si>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</si>
  <si>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</si>
  <si>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</si>
  <si>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</si>
  <si>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</si>
  <si>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</si>
  <si>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</si>
  <si>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</si>
  <si>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</si>
  <si>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</si>
  <si>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</si>
  <si>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</si>
  <si>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</si>
  <si>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</si>
  <si>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</si>
  <si>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</si>
  <si>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</si>
  <si>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</si>
  <si>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</si>
  <si>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</si>
  <si>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</si>
  <si>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</si>
  <si>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</si>
  <si>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</si>
  <si>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</si>
  <si>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</si>
  <si>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</si>
  <si>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</si>
  <si>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</si>
  <si>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</si>
  <si>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</si>
  <si>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</si>
  <si>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</si>
  <si>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</si>
  <si>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</si>
  <si>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</si>
  <si>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</si>
  <si>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</si>
  <si>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</si>
  <si>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</si>
  <si>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</si>
  <si>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</si>
  <si>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</si>
  <si>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</si>
  <si>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</si>
  <si>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</si>
  <si>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</si>
  <si>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</si>
  <si>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</si>
  <si>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</si>
  <si>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</si>
  <si>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</si>
  <si>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</si>
  <si>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</si>
  <si>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</si>
  <si>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</si>
  <si>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</si>
  <si>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</si>
  <si>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</si>
  <si>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</si>
  <si>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</si>
  <si>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</si>
  <si>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</si>
  <si>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</si>
  <si>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</si>
  <si>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</si>
  <si>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</si>
  <si>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</si>
  <si>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</si>
  <si>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</si>
  <si>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</si>
  <si>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</si>
  <si>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</si>
  <si>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</si>
  <si>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</si>
  <si>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</si>
  <si>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</si>
  <si>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</si>
  <si>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</si>
  <si>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</si>
  <si>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</si>
  <si>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</si>
  <si>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</si>
  <si>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</si>
  <si>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</si>
  <si>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</si>
  <si>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</si>
  <si>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</si>
  <si>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</si>
  <si>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</si>
  <si>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</si>
  <si>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</si>
  <si>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</si>
  <si>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</si>
  <si>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</si>
  <si>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</si>
  <si>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</si>
  <si>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</si>
  <si>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</si>
  <si>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</si>
  <si>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</si>
  <si>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</si>
  <si>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</si>
  <si>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</si>
  <si>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</si>
  <si>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</si>
  <si>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</si>
  <si>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</si>
  <si>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</si>
  <si>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</si>
  <si>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</si>
  <si>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</si>
  <si>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</si>
  <si>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</si>
  <si>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</si>
  <si>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</si>
  <si>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</si>
  <si>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</si>
  <si>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</si>
  <si>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</si>
  <si>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</si>
  <si>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</si>
  <si>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</si>
  <si>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</si>
  <si>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</si>
  <si>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</si>
  <si>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</si>
  <si>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</si>
  <si>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</si>
  <si>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</si>
  <si>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</si>
  <si>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</si>
  <si>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</si>
  <si>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</si>
  <si>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</si>
  <si>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</si>
  <si>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</si>
  <si>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</si>
  <si>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</si>
  <si>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</si>
  <si>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</si>
  <si>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</si>
  <si>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</si>
  <si>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</si>
  <si>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</si>
  <si>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</si>
  <si>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</si>
  <si>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</si>
  <si>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</si>
  <si>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</si>
  <si>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</si>
  <si>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</si>
  <si>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</si>
  <si>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</si>
  <si>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</si>
  <si>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</si>
  <si>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</si>
  <si>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</si>
  <si>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</si>
  <si>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</si>
  <si>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</si>
  <si>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</si>
  <si>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</si>
  <si>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</si>
  <si>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</si>
  <si>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</si>
  <si>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</si>
  <si>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</si>
  <si>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</si>
  <si>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</si>
  <si>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</si>
  <si>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</si>
  <si>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</si>
  <si>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</si>
  <si>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</si>
  <si>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</si>
  <si>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</si>
  <si>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</si>
  <si>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</si>
  <si>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</si>
  <si>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</si>
  <si>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</si>
  <si>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</si>
  <si>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</si>
  <si>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</si>
  <si>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</si>
  <si>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</si>
  <si>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</si>
  <si>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</si>
  <si>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</si>
  <si>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</si>
  <si>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</si>
  <si>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</si>
  <si>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ОБРАЗОВАНИЯ САНКТ-ПЕТЕРБУРГА МУНИЦИПАЛЬНЫЙ ОКРУГ ВОЛКОВСКОЕ НА 2017 год</t>
  </si>
  <si>
    <t>Утверждено на 2017 год (тыс.руб.)</t>
  </si>
  <si>
    <t>и культуры народов РФ, проживающих на территории Муниципального образования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</si>
  <si>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</si>
  <si>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</si>
  <si>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</si>
  <si>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</si>
  <si>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</si>
  <si>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</si>
  <si>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</si>
  <si>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 xml:space="preserve">Муниципальные целевые программы по участию в участию в установленном порядке в 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</si>
  <si>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</si>
  <si>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</si>
  <si>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ПРОЧИЕ РАСХОДЫ В ОБЛАСТИ ОБРАЗОВАНИЯ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</si>
  <si>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</si>
  <si>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</si>
  <si>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</si>
  <si>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</si>
  <si>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</si>
  <si>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</si>
  <si>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</si>
  <si>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</si>
  <si>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</si>
  <si>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</si>
  <si>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</si>
  <si>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</si>
  <si>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</si>
  <si>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</si>
  <si>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</si>
  <si>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</si>
  <si>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</si>
  <si>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</si>
  <si>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Приложение 3</t>
  </si>
  <si>
    <t xml:space="preserve">  от 23.03.2017 №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</si>
</sst>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E+00"/>
    <numFmt numFmtId="173" formatCode="0.0"/>
    <numFmt numFmtId="174" formatCode="#,##0.0"/>
    <numFmt numFmtId="175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7"/>
  <sheetViews>
    <sheetView tabSelected="1" view="pageBreakPreview" zoomScale="120" zoomScaleSheetLayoutView="120" zoomScalePageLayoutView="0" workbookViewId="0" topLeftCell="A82">
      <selection activeCell="L102" sqref="L102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6:8" ht="12.75">
      <c r="F1" s="122" t="s">
        <v>279</v>
      </c>
      <c r="G1" s="123"/>
      <c r="H1" s="123"/>
    </row>
    <row r="2" spans="1:27" ht="12" customHeight="1">
      <c r="A2" s="18"/>
      <c r="B2" s="126" t="s">
        <v>206</v>
      </c>
      <c r="C2" s="125"/>
      <c r="D2" s="125"/>
      <c r="E2" s="125"/>
      <c r="F2" s="125"/>
      <c r="G2" s="125"/>
      <c r="H2" s="125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6" t="s">
        <v>280</v>
      </c>
      <c r="C3" s="123"/>
      <c r="D3" s="123"/>
      <c r="E3" s="123"/>
      <c r="F3" s="123"/>
      <c r="G3" s="123"/>
      <c r="H3" s="123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89"/>
      <c r="D4" s="89"/>
      <c r="E4" s="126"/>
      <c r="F4" s="123"/>
      <c r="G4" s="123"/>
      <c r="H4" s="123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89"/>
      <c r="D5" s="89"/>
      <c r="E5" s="19"/>
      <c r="F5" s="103"/>
      <c r="G5" s="97"/>
      <c r="H5" s="9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101</v>
      </c>
      <c r="B6" s="127" t="s">
        <v>207</v>
      </c>
      <c r="C6" s="128"/>
      <c r="D6" s="128"/>
      <c r="E6" s="128"/>
      <c r="F6" s="28"/>
      <c r="G6" s="29"/>
      <c r="H6" s="29"/>
      <c r="I6" s="22"/>
      <c r="J6" s="124"/>
      <c r="K6" s="125"/>
      <c r="L6" s="125"/>
      <c r="M6" s="125"/>
      <c r="N6" s="125"/>
      <c r="O6" s="125"/>
      <c r="P6" s="125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7" t="s">
        <v>247</v>
      </c>
      <c r="C7" s="128"/>
      <c r="D7" s="128"/>
      <c r="E7" s="128"/>
      <c r="F7" s="28"/>
      <c r="G7" s="29"/>
      <c r="H7" s="29"/>
      <c r="I7" s="22"/>
      <c r="J7" s="125"/>
      <c r="K7" s="125"/>
      <c r="L7" s="125"/>
      <c r="M7" s="125"/>
      <c r="N7" s="125"/>
      <c r="O7" s="125"/>
      <c r="P7" s="125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63</v>
      </c>
      <c r="I8" s="22"/>
      <c r="J8" s="125"/>
      <c r="K8" s="125"/>
      <c r="L8" s="125"/>
      <c r="M8" s="125"/>
      <c r="N8" s="125"/>
      <c r="O8" s="125"/>
      <c r="P8" s="125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9" t="s">
        <v>2</v>
      </c>
      <c r="B9" s="112" t="s">
        <v>0</v>
      </c>
      <c r="C9" s="115" t="s">
        <v>125</v>
      </c>
      <c r="D9" s="115" t="s">
        <v>126</v>
      </c>
      <c r="E9" s="115" t="s">
        <v>127</v>
      </c>
      <c r="F9" s="121" t="s">
        <v>140</v>
      </c>
      <c r="G9" s="102"/>
      <c r="H9" s="115" t="s">
        <v>248</v>
      </c>
      <c r="I9" s="13"/>
      <c r="J9" s="125"/>
      <c r="K9" s="125"/>
      <c r="L9" s="125"/>
      <c r="M9" s="125"/>
      <c r="N9" s="125"/>
      <c r="O9" s="125"/>
      <c r="P9" s="125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0"/>
      <c r="B10" s="113"/>
      <c r="C10" s="116"/>
      <c r="D10" s="118"/>
      <c r="E10" s="118"/>
      <c r="F10" s="118"/>
      <c r="G10" s="102" t="s">
        <v>84</v>
      </c>
      <c r="H10" s="118"/>
      <c r="I10" s="13"/>
      <c r="J10" s="125"/>
      <c r="K10" s="125"/>
      <c r="L10" s="125"/>
      <c r="M10" s="125"/>
      <c r="N10" s="125"/>
      <c r="O10" s="125"/>
      <c r="P10" s="12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1"/>
      <c r="B11" s="114"/>
      <c r="C11" s="117"/>
      <c r="D11" s="119"/>
      <c r="E11" s="119"/>
      <c r="F11" s="119"/>
      <c r="G11" s="102"/>
      <c r="H11" s="119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100</v>
      </c>
      <c r="C12" s="35"/>
      <c r="D12" s="38"/>
      <c r="E12" s="38"/>
      <c r="F12" s="38"/>
      <c r="G12" s="38"/>
      <c r="H12" s="39">
        <f>SUM(H14,H38,H61,H67,H72,H93,H129,H136,H148,H153)</f>
        <v>168800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97</v>
      </c>
      <c r="C13" s="35">
        <v>892</v>
      </c>
      <c r="D13" s="38"/>
      <c r="E13" s="38"/>
      <c r="F13" s="38"/>
      <c r="G13" s="38"/>
      <c r="H13" s="39">
        <f>SUM(H14)</f>
        <v>7334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70</v>
      </c>
      <c r="D14" s="38" t="s">
        <v>4</v>
      </c>
      <c r="E14" s="38"/>
      <c r="F14" s="38"/>
      <c r="G14" s="38"/>
      <c r="H14" s="39">
        <f>SUM(H15,H20)</f>
        <v>7334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1213.9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64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211</v>
      </c>
      <c r="F17" s="38"/>
      <c r="G17" s="38"/>
      <c r="H17" s="39">
        <f>SUM(H18,H22)</f>
        <v>1213.9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192</v>
      </c>
      <c r="C18" s="57">
        <v>892</v>
      </c>
      <c r="D18" s="61" t="s">
        <v>15</v>
      </c>
      <c r="E18" s="61" t="s">
        <v>211</v>
      </c>
      <c r="F18" s="61" t="s">
        <v>136</v>
      </c>
      <c r="G18" s="38"/>
      <c r="H18" s="62">
        <v>1213.9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193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6120.1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142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141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146</v>
      </c>
      <c r="C23" s="35">
        <v>892</v>
      </c>
      <c r="D23" s="38" t="s">
        <v>7</v>
      </c>
      <c r="E23" s="38" t="s">
        <v>212</v>
      </c>
      <c r="F23" s="38"/>
      <c r="G23" s="38"/>
      <c r="H23" s="39">
        <f>H24</f>
        <v>1029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4" customFormat="1" ht="10.5" customHeight="1">
      <c r="A24" s="53" t="s">
        <v>27</v>
      </c>
      <c r="B24" s="55" t="s">
        <v>192</v>
      </c>
      <c r="C24" s="59">
        <v>892</v>
      </c>
      <c r="D24" s="53" t="s">
        <v>7</v>
      </c>
      <c r="E24" s="53" t="s">
        <v>213</v>
      </c>
      <c r="F24" s="53" t="s">
        <v>136</v>
      </c>
      <c r="G24" s="40"/>
      <c r="H24" s="64">
        <v>1029</v>
      </c>
      <c r="I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84" customFormat="1" ht="10.5" customHeight="1">
      <c r="A25" s="53"/>
      <c r="B25" s="56" t="s">
        <v>193</v>
      </c>
      <c r="C25" s="72"/>
      <c r="D25" s="53"/>
      <c r="E25" s="53"/>
      <c r="F25" s="53"/>
      <c r="G25" s="40"/>
      <c r="H25" s="64"/>
      <c r="I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2" customFormat="1" ht="11.25" customHeight="1">
      <c r="A26" s="66" t="s">
        <v>29</v>
      </c>
      <c r="B26" s="50" t="s">
        <v>156</v>
      </c>
      <c r="C26" s="50">
        <v>892</v>
      </c>
      <c r="D26" s="66" t="s">
        <v>7</v>
      </c>
      <c r="E26" s="66" t="s">
        <v>214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2" t="s">
        <v>30</v>
      </c>
      <c r="B27" s="55" t="s">
        <v>192</v>
      </c>
      <c r="C27" s="57">
        <v>892</v>
      </c>
      <c r="D27" s="61" t="s">
        <v>7</v>
      </c>
      <c r="E27" s="61" t="s">
        <v>214</v>
      </c>
      <c r="F27" s="61" t="s">
        <v>136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193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147</v>
      </c>
      <c r="B29" s="35" t="s">
        <v>65</v>
      </c>
      <c r="C29" s="35">
        <v>892</v>
      </c>
      <c r="D29" s="38" t="s">
        <v>7</v>
      </c>
      <c r="E29" s="38" t="s">
        <v>215</v>
      </c>
      <c r="F29" s="38"/>
      <c r="G29" s="38"/>
      <c r="H29" s="39">
        <f>H30+H32+H33</f>
        <v>4738.3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148</v>
      </c>
      <c r="B30" s="55" t="s">
        <v>192</v>
      </c>
      <c r="C30" s="57">
        <v>892</v>
      </c>
      <c r="D30" s="61" t="s">
        <v>7</v>
      </c>
      <c r="E30" s="61" t="s">
        <v>215</v>
      </c>
      <c r="F30" s="61" t="s">
        <v>136</v>
      </c>
      <c r="G30" s="38"/>
      <c r="H30" s="62">
        <v>1666.5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193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149</v>
      </c>
      <c r="B32" s="41" t="s">
        <v>205</v>
      </c>
      <c r="C32" s="42">
        <v>892</v>
      </c>
      <c r="D32" s="40" t="s">
        <v>7</v>
      </c>
      <c r="E32" s="40" t="s">
        <v>215</v>
      </c>
      <c r="F32" s="40" t="s">
        <v>22</v>
      </c>
      <c r="G32" s="40"/>
      <c r="H32" s="31">
        <v>3051.8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150</v>
      </c>
      <c r="B33" s="41" t="s">
        <v>138</v>
      </c>
      <c r="C33" s="42">
        <v>892</v>
      </c>
      <c r="D33" s="40" t="s">
        <v>7</v>
      </c>
      <c r="E33" s="40" t="s">
        <v>215</v>
      </c>
      <c r="F33" s="40" t="s">
        <v>139</v>
      </c>
      <c r="G33" s="40"/>
      <c r="H33" s="31">
        <v>20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102</v>
      </c>
      <c r="C34" s="50">
        <v>892</v>
      </c>
      <c r="D34" s="66" t="s">
        <v>7</v>
      </c>
      <c r="E34" s="66" t="s">
        <v>216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103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5" t="s">
        <v>32</v>
      </c>
      <c r="B36" s="88" t="s">
        <v>138</v>
      </c>
      <c r="C36" s="86">
        <v>892</v>
      </c>
      <c r="D36" s="85" t="s">
        <v>7</v>
      </c>
      <c r="E36" s="85" t="s">
        <v>216</v>
      </c>
      <c r="F36" s="85" t="s">
        <v>139</v>
      </c>
      <c r="G36" s="38"/>
      <c r="H36" s="87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96</v>
      </c>
      <c r="C37" s="35">
        <v>971</v>
      </c>
      <c r="D37" s="40"/>
      <c r="E37" s="40"/>
      <c r="F37" s="40"/>
      <c r="G37" s="40"/>
      <c r="H37" s="39">
        <f>SUM(H39,H58,H61,H67,H72,H93,H129,H136,H148,H153)</f>
        <v>161466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24412.8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194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24212.8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195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217</v>
      </c>
      <c r="F41" s="38"/>
      <c r="G41" s="38"/>
      <c r="H41" s="39">
        <f>SUM(H42)</f>
        <v>1213.9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192</v>
      </c>
      <c r="C42" s="57">
        <v>971</v>
      </c>
      <c r="D42" s="61" t="s">
        <v>14</v>
      </c>
      <c r="E42" s="61" t="s">
        <v>217</v>
      </c>
      <c r="F42" s="61" t="s">
        <v>136</v>
      </c>
      <c r="G42" s="40"/>
      <c r="H42" s="62">
        <v>1213.9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193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157</v>
      </c>
      <c r="B44" s="50" t="s">
        <v>66</v>
      </c>
      <c r="C44" s="50">
        <v>971</v>
      </c>
      <c r="D44" s="66" t="s">
        <v>14</v>
      </c>
      <c r="E44" s="66" t="s">
        <v>218</v>
      </c>
      <c r="F44" s="66"/>
      <c r="G44" s="38"/>
      <c r="H44" s="69">
        <f>H46+H48+H49</f>
        <v>20407.8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67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158</v>
      </c>
      <c r="B46" s="55" t="s">
        <v>192</v>
      </c>
      <c r="C46" s="57">
        <v>971</v>
      </c>
      <c r="D46" s="61" t="s">
        <v>14</v>
      </c>
      <c r="E46" s="61" t="s">
        <v>218</v>
      </c>
      <c r="F46" s="61" t="s">
        <v>136</v>
      </c>
      <c r="G46" s="40"/>
      <c r="H46" s="62">
        <v>16567.6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193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159</v>
      </c>
      <c r="B48" s="41" t="s">
        <v>205</v>
      </c>
      <c r="C48" s="42">
        <v>971</v>
      </c>
      <c r="D48" s="40" t="s">
        <v>14</v>
      </c>
      <c r="E48" s="40" t="s">
        <v>218</v>
      </c>
      <c r="F48" s="40" t="s">
        <v>22</v>
      </c>
      <c r="G48" s="40"/>
      <c r="H48" s="31">
        <v>3809.2</v>
      </c>
      <c r="I48" s="23"/>
      <c r="J48" s="7">
        <v>-159.2</v>
      </c>
      <c r="K48" s="7">
        <v>-18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160</v>
      </c>
      <c r="B49" s="41" t="s">
        <v>138</v>
      </c>
      <c r="C49" s="42">
        <v>971</v>
      </c>
      <c r="D49" s="40" t="s">
        <v>14</v>
      </c>
      <c r="E49" s="40" t="s">
        <v>218</v>
      </c>
      <c r="F49" s="40" t="s">
        <v>139</v>
      </c>
      <c r="G49" s="40"/>
      <c r="H49" s="31">
        <v>31</v>
      </c>
      <c r="I49" s="24"/>
      <c r="J49" s="7"/>
      <c r="K49" s="7">
        <v>18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161</v>
      </c>
      <c r="B50" s="50" t="s">
        <v>128</v>
      </c>
      <c r="C50" s="50">
        <v>971</v>
      </c>
      <c r="D50" s="66" t="s">
        <v>14</v>
      </c>
      <c r="E50" s="66" t="s">
        <v>243</v>
      </c>
      <c r="F50" s="66"/>
      <c r="G50" s="38"/>
      <c r="H50" s="69">
        <f>SUM(H52)</f>
        <v>6.5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129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162</v>
      </c>
      <c r="B52" s="41" t="s">
        <v>205</v>
      </c>
      <c r="C52" s="42">
        <v>971</v>
      </c>
      <c r="D52" s="40" t="s">
        <v>14</v>
      </c>
      <c r="E52" s="40" t="s">
        <v>243</v>
      </c>
      <c r="F52" s="40" t="s">
        <v>22</v>
      </c>
      <c r="G52" s="40"/>
      <c r="H52" s="31">
        <v>6.5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196</v>
      </c>
      <c r="B53" s="50" t="s">
        <v>130</v>
      </c>
      <c r="C53" s="50">
        <v>971</v>
      </c>
      <c r="D53" s="66" t="s">
        <v>14</v>
      </c>
      <c r="E53" s="66" t="s">
        <v>244</v>
      </c>
      <c r="F53" s="66"/>
      <c r="G53" s="38"/>
      <c r="H53" s="69">
        <f>H55+H57</f>
        <v>2584.6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131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197</v>
      </c>
      <c r="B55" s="55" t="s">
        <v>192</v>
      </c>
      <c r="C55" s="57">
        <v>971</v>
      </c>
      <c r="D55" s="61" t="s">
        <v>14</v>
      </c>
      <c r="E55" s="61" t="s">
        <v>244</v>
      </c>
      <c r="F55" s="61" t="s">
        <v>136</v>
      </c>
      <c r="G55" s="40"/>
      <c r="H55" s="62">
        <v>2405.2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193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198</v>
      </c>
      <c r="B57" s="41" t="s">
        <v>205</v>
      </c>
      <c r="C57" s="42">
        <v>971</v>
      </c>
      <c r="D57" s="40" t="s">
        <v>14</v>
      </c>
      <c r="E57" s="40" t="s">
        <v>244</v>
      </c>
      <c r="F57" s="40" t="s">
        <v>22</v>
      </c>
      <c r="G57" s="40"/>
      <c r="H57" s="31">
        <v>179.4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163</v>
      </c>
      <c r="B58" s="35" t="s">
        <v>34</v>
      </c>
      <c r="C58" s="35">
        <v>971</v>
      </c>
      <c r="D58" s="38" t="s">
        <v>68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164</v>
      </c>
      <c r="B59" s="35" t="s">
        <v>151</v>
      </c>
      <c r="C59" s="35">
        <v>971</v>
      </c>
      <c r="D59" s="38" t="s">
        <v>68</v>
      </c>
      <c r="E59" s="38" t="s">
        <v>219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165</v>
      </c>
      <c r="B60" s="41" t="s">
        <v>138</v>
      </c>
      <c r="C60" s="42">
        <v>971</v>
      </c>
      <c r="D60" s="40" t="s">
        <v>68</v>
      </c>
      <c r="E60" s="40" t="s">
        <v>219</v>
      </c>
      <c r="F60" s="40" t="s">
        <v>139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92</v>
      </c>
      <c r="B61" s="35" t="s">
        <v>69</v>
      </c>
      <c r="C61" s="35">
        <v>971</v>
      </c>
      <c r="D61" s="38" t="s">
        <v>8</v>
      </c>
      <c r="E61" s="38"/>
      <c r="F61" s="38"/>
      <c r="G61" s="38"/>
      <c r="H61" s="39">
        <f>SUM(H62)</f>
        <v>30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105</v>
      </c>
      <c r="C62" s="50">
        <v>971</v>
      </c>
      <c r="D62" s="66" t="s">
        <v>9</v>
      </c>
      <c r="E62" s="66"/>
      <c r="F62" s="66"/>
      <c r="G62" s="38"/>
      <c r="H62" s="69">
        <f>SUM(H64)</f>
        <v>30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104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107</v>
      </c>
      <c r="C64" s="50">
        <v>971</v>
      </c>
      <c r="D64" s="66" t="s">
        <v>9</v>
      </c>
      <c r="E64" s="66" t="s">
        <v>220</v>
      </c>
      <c r="F64" s="66"/>
      <c r="G64" s="38"/>
      <c r="H64" s="69">
        <f>SUM(H66)</f>
        <v>30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106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205</v>
      </c>
      <c r="C66" s="57">
        <v>971</v>
      </c>
      <c r="D66" s="61" t="s">
        <v>9</v>
      </c>
      <c r="E66" s="61" t="s">
        <v>220</v>
      </c>
      <c r="F66" s="61" t="s">
        <v>22</v>
      </c>
      <c r="G66" s="61"/>
      <c r="H66" s="62">
        <v>30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166</v>
      </c>
      <c r="B67" s="35" t="s">
        <v>90</v>
      </c>
      <c r="C67" s="35">
        <v>971</v>
      </c>
      <c r="D67" s="38" t="s">
        <v>89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91</v>
      </c>
      <c r="C68" s="35">
        <v>971</v>
      </c>
      <c r="D68" s="38" t="s">
        <v>88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2" t="s">
        <v>47</v>
      </c>
      <c r="B69" s="49" t="s">
        <v>143</v>
      </c>
      <c r="C69" s="94">
        <v>971</v>
      </c>
      <c r="D69" s="92" t="s">
        <v>88</v>
      </c>
      <c r="E69" s="92" t="s">
        <v>221</v>
      </c>
      <c r="F69" s="92"/>
      <c r="G69" s="66"/>
      <c r="H69" s="93"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144</v>
      </c>
      <c r="C70" s="74"/>
      <c r="D70" s="75"/>
      <c r="E70" s="75"/>
      <c r="F70" s="75"/>
      <c r="G70" s="96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167</v>
      </c>
      <c r="B71" s="41" t="s">
        <v>205</v>
      </c>
      <c r="C71" s="44">
        <v>971</v>
      </c>
      <c r="D71" s="43" t="s">
        <v>88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117344.2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48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SUM(H74,H77,H79,H82,H84,H87)</f>
        <v>117344.2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50</v>
      </c>
      <c r="B74" s="50" t="s">
        <v>109</v>
      </c>
      <c r="C74" s="50">
        <v>971</v>
      </c>
      <c r="D74" s="66" t="s">
        <v>44</v>
      </c>
      <c r="E74" s="66" t="s">
        <v>222</v>
      </c>
      <c r="F74" s="66"/>
      <c r="G74" s="38"/>
      <c r="H74" s="69">
        <f>SUM(H76)</f>
        <v>61443.4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108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167</v>
      </c>
      <c r="B76" s="41" t="s">
        <v>205</v>
      </c>
      <c r="C76" s="42">
        <v>971</v>
      </c>
      <c r="D76" s="40" t="s">
        <v>44</v>
      </c>
      <c r="E76" s="40" t="s">
        <v>222</v>
      </c>
      <c r="F76" s="40" t="s">
        <v>22</v>
      </c>
      <c r="G76" s="40"/>
      <c r="H76" s="31">
        <v>61443.4</v>
      </c>
      <c r="I76" s="24"/>
      <c r="J76" s="7">
        <v>-13124.6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168</v>
      </c>
      <c r="B77" s="35" t="s">
        <v>87</v>
      </c>
      <c r="C77" s="35">
        <v>971</v>
      </c>
      <c r="D77" s="38" t="s">
        <v>44</v>
      </c>
      <c r="E77" s="38" t="s">
        <v>223</v>
      </c>
      <c r="F77" s="38"/>
      <c r="G77" s="38"/>
      <c r="H77" s="39">
        <f>H78</f>
        <v>600.1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169</v>
      </c>
      <c r="B78" s="41" t="s">
        <v>205</v>
      </c>
      <c r="C78" s="42">
        <v>971</v>
      </c>
      <c r="D78" s="40" t="s">
        <v>44</v>
      </c>
      <c r="E78" s="40" t="s">
        <v>223</v>
      </c>
      <c r="F78" s="40" t="s">
        <v>22</v>
      </c>
      <c r="G78" s="40"/>
      <c r="H78" s="31">
        <v>600.1</v>
      </c>
      <c r="I78" s="23"/>
      <c r="J78" s="7">
        <v>347.6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170</v>
      </c>
      <c r="B79" s="50" t="s">
        <v>209</v>
      </c>
      <c r="C79" s="50">
        <v>971</v>
      </c>
      <c r="D79" s="66" t="s">
        <v>44</v>
      </c>
      <c r="E79" s="66" t="s">
        <v>224</v>
      </c>
      <c r="F79" s="66"/>
      <c r="G79" s="38"/>
      <c r="H79" s="69">
        <f>SUM(H81)</f>
        <v>300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210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171</v>
      </c>
      <c r="B81" s="41" t="s">
        <v>205</v>
      </c>
      <c r="C81" s="42">
        <v>971</v>
      </c>
      <c r="D81" s="40" t="s">
        <v>44</v>
      </c>
      <c r="E81" s="40" t="s">
        <v>224</v>
      </c>
      <c r="F81" s="40" t="s">
        <v>22</v>
      </c>
      <c r="G81" s="40"/>
      <c r="H81" s="31">
        <v>300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172</v>
      </c>
      <c r="B82" s="35" t="s">
        <v>152</v>
      </c>
      <c r="C82" s="35">
        <v>971</v>
      </c>
      <c r="D82" s="38" t="s">
        <v>44</v>
      </c>
      <c r="E82" s="38" t="s">
        <v>225</v>
      </c>
      <c r="F82" s="38"/>
      <c r="G82" s="38"/>
      <c r="H82" s="39">
        <f>SUM(H83)</f>
        <v>20384.7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173</v>
      </c>
      <c r="B83" s="41" t="s">
        <v>205</v>
      </c>
      <c r="C83" s="42">
        <v>971</v>
      </c>
      <c r="D83" s="40" t="s">
        <v>44</v>
      </c>
      <c r="E83" s="40" t="s">
        <v>225</v>
      </c>
      <c r="F83" s="40" t="s">
        <v>22</v>
      </c>
      <c r="G83" s="40"/>
      <c r="H83" s="31">
        <v>20384.7</v>
      </c>
      <c r="I83" s="25"/>
      <c r="J83" s="7">
        <v>3256.7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174</v>
      </c>
      <c r="B84" s="50" t="s">
        <v>110</v>
      </c>
      <c r="C84" s="50">
        <v>971</v>
      </c>
      <c r="D84" s="66" t="s">
        <v>44</v>
      </c>
      <c r="E84" s="66" t="s">
        <v>226</v>
      </c>
      <c r="F84" s="66"/>
      <c r="G84" s="38"/>
      <c r="H84" s="69">
        <f>SUM(H86)</f>
        <v>1992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153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175</v>
      </c>
      <c r="B86" s="41" t="s">
        <v>205</v>
      </c>
      <c r="C86" s="42">
        <v>971</v>
      </c>
      <c r="D86" s="40" t="s">
        <v>44</v>
      </c>
      <c r="E86" s="40" t="s">
        <v>226</v>
      </c>
      <c r="F86" s="40" t="s">
        <v>22</v>
      </c>
      <c r="G86" s="40"/>
      <c r="H86" s="31">
        <v>1992</v>
      </c>
      <c r="I86" s="11"/>
      <c r="J86" s="83">
        <v>-508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1" t="s">
        <v>176</v>
      </c>
      <c r="B87" s="94" t="s">
        <v>208</v>
      </c>
      <c r="C87" s="90">
        <v>971</v>
      </c>
      <c r="D87" s="91" t="s">
        <v>44</v>
      </c>
      <c r="E87" s="91" t="s">
        <v>227</v>
      </c>
      <c r="F87" s="91"/>
      <c r="G87" s="46" t="s">
        <v>6</v>
      </c>
      <c r="H87" s="95">
        <f>SUM(H88)</f>
        <v>32624</v>
      </c>
      <c r="I87" s="25"/>
      <c r="J87" s="8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40" t="s">
        <v>177</v>
      </c>
      <c r="B88" s="41" t="s">
        <v>205</v>
      </c>
      <c r="C88" s="42">
        <v>971</v>
      </c>
      <c r="D88" s="40" t="s">
        <v>44</v>
      </c>
      <c r="E88" s="40" t="s">
        <v>227</v>
      </c>
      <c r="F88" s="40" t="s">
        <v>22</v>
      </c>
      <c r="G88" s="40"/>
      <c r="H88" s="31">
        <v>32624</v>
      </c>
      <c r="I88" s="23"/>
      <c r="J88" s="83">
        <v>16487.5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98"/>
      <c r="B89" s="99"/>
      <c r="C89" s="100"/>
      <c r="D89" s="98"/>
      <c r="E89" s="98"/>
      <c r="F89" s="98"/>
      <c r="G89" s="98"/>
      <c r="H89" s="101" t="s">
        <v>155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23.25" customHeight="1">
      <c r="A90" s="109" t="s">
        <v>2</v>
      </c>
      <c r="B90" s="112" t="s">
        <v>0</v>
      </c>
      <c r="C90" s="115" t="s">
        <v>125</v>
      </c>
      <c r="D90" s="115" t="s">
        <v>126</v>
      </c>
      <c r="E90" s="115" t="s">
        <v>127</v>
      </c>
      <c r="F90" s="121" t="s">
        <v>140</v>
      </c>
      <c r="G90" s="102"/>
      <c r="H90" s="115" t="s">
        <v>248</v>
      </c>
      <c r="I90" s="2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3.5" customHeight="1">
      <c r="A91" s="110"/>
      <c r="B91" s="113"/>
      <c r="C91" s="116"/>
      <c r="D91" s="118"/>
      <c r="E91" s="118"/>
      <c r="F91" s="118"/>
      <c r="G91" s="102" t="s">
        <v>84</v>
      </c>
      <c r="H91" s="118"/>
      <c r="I91" s="2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1.25" customHeight="1">
      <c r="A92" s="111"/>
      <c r="B92" s="114"/>
      <c r="C92" s="117"/>
      <c r="D92" s="119"/>
      <c r="E92" s="119"/>
      <c r="F92" s="119"/>
      <c r="G92" s="102"/>
      <c r="H92" s="119"/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38" t="s">
        <v>52</v>
      </c>
      <c r="B93" s="35" t="s">
        <v>45</v>
      </c>
      <c r="C93" s="35">
        <v>971</v>
      </c>
      <c r="D93" s="38" t="s">
        <v>10</v>
      </c>
      <c r="E93" s="38"/>
      <c r="F93" s="38"/>
      <c r="G93" s="40"/>
      <c r="H93" s="39">
        <f>SUM(H99+H94)+H103</f>
        <v>2948</v>
      </c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5" customHeight="1">
      <c r="A94" s="66" t="s">
        <v>83</v>
      </c>
      <c r="B94" s="49" t="s">
        <v>199</v>
      </c>
      <c r="C94" s="76">
        <v>971</v>
      </c>
      <c r="D94" s="66" t="s">
        <v>98</v>
      </c>
      <c r="E94" s="66"/>
      <c r="F94" s="66"/>
      <c r="G94" s="38"/>
      <c r="H94" s="69">
        <f>SUM(H95)</f>
        <v>78</v>
      </c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" customHeight="1">
      <c r="A95" s="66" t="s">
        <v>53</v>
      </c>
      <c r="B95" s="50" t="s">
        <v>200</v>
      </c>
      <c r="C95" s="50">
        <v>971</v>
      </c>
      <c r="D95" s="66" t="s">
        <v>98</v>
      </c>
      <c r="E95" s="66" t="s">
        <v>228</v>
      </c>
      <c r="F95" s="66"/>
      <c r="G95" s="38"/>
      <c r="H95" s="69">
        <f>SUM(H98)</f>
        <v>78</v>
      </c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1.25" customHeight="1">
      <c r="A96" s="52"/>
      <c r="B96" s="58" t="s">
        <v>201</v>
      </c>
      <c r="C96" s="58"/>
      <c r="D96" s="52"/>
      <c r="E96" s="52"/>
      <c r="F96" s="52"/>
      <c r="G96" s="38"/>
      <c r="H96" s="64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1.25" customHeight="1">
      <c r="A97" s="52"/>
      <c r="B97" s="58" t="s">
        <v>202</v>
      </c>
      <c r="C97" s="59"/>
      <c r="D97" s="53"/>
      <c r="E97" s="53"/>
      <c r="F97" s="53"/>
      <c r="G97" s="40"/>
      <c r="H97" s="64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40" t="s">
        <v>56</v>
      </c>
      <c r="B98" s="41" t="s">
        <v>205</v>
      </c>
      <c r="C98" s="47">
        <v>971</v>
      </c>
      <c r="D98" s="40" t="s">
        <v>98</v>
      </c>
      <c r="E98" s="40" t="s">
        <v>228</v>
      </c>
      <c r="F98" s="40" t="s">
        <v>22</v>
      </c>
      <c r="G98" s="40"/>
      <c r="H98" s="31">
        <v>78</v>
      </c>
      <c r="I98" s="2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8" t="s">
        <v>178</v>
      </c>
      <c r="B99" s="35" t="s">
        <v>252</v>
      </c>
      <c r="C99" s="35">
        <v>971</v>
      </c>
      <c r="D99" s="38" t="s">
        <v>11</v>
      </c>
      <c r="E99" s="38"/>
      <c r="F99" s="38"/>
      <c r="G99" s="40"/>
      <c r="H99" s="39">
        <f>SUM(H100)</f>
        <v>890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66" t="s">
        <v>179</v>
      </c>
      <c r="B100" s="50" t="s">
        <v>145</v>
      </c>
      <c r="C100" s="50">
        <v>971</v>
      </c>
      <c r="D100" s="66" t="s">
        <v>11</v>
      </c>
      <c r="E100" s="66" t="s">
        <v>229</v>
      </c>
      <c r="F100" s="66"/>
      <c r="G100" s="38"/>
      <c r="H100" s="69">
        <f>SUM(H102)</f>
        <v>890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1.25" customHeight="1">
      <c r="A101" s="71"/>
      <c r="B101" s="67" t="s">
        <v>111</v>
      </c>
      <c r="C101" s="67"/>
      <c r="D101" s="77"/>
      <c r="E101" s="77"/>
      <c r="F101" s="77"/>
      <c r="G101" s="36"/>
      <c r="H101" s="70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40" t="s">
        <v>180</v>
      </c>
      <c r="B102" s="41" t="s">
        <v>205</v>
      </c>
      <c r="C102" s="42">
        <v>971</v>
      </c>
      <c r="D102" s="40" t="s">
        <v>11</v>
      </c>
      <c r="E102" s="40" t="s">
        <v>229</v>
      </c>
      <c r="F102" s="40" t="s">
        <v>22</v>
      </c>
      <c r="G102" s="40"/>
      <c r="H102" s="31">
        <v>890</v>
      </c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38" t="s">
        <v>264</v>
      </c>
      <c r="B103" s="105" t="s">
        <v>260</v>
      </c>
      <c r="C103" s="50">
        <v>971</v>
      </c>
      <c r="D103" s="66" t="s">
        <v>261</v>
      </c>
      <c r="E103" s="61"/>
      <c r="F103" s="61"/>
      <c r="G103" s="40"/>
      <c r="H103" s="69">
        <f>H104+H107+H110+H113+H117+H121+H125</f>
        <v>1980</v>
      </c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.75" customHeight="1">
      <c r="A104" s="66" t="s">
        <v>265</v>
      </c>
      <c r="B104" s="50" t="s">
        <v>262</v>
      </c>
      <c r="C104" s="50">
        <v>971</v>
      </c>
      <c r="D104" s="66" t="s">
        <v>261</v>
      </c>
      <c r="E104" s="66" t="s">
        <v>230</v>
      </c>
      <c r="F104" s="66"/>
      <c r="G104" s="38" t="s">
        <v>6</v>
      </c>
      <c r="H104" s="69">
        <f>SUM(H106)</f>
        <v>860</v>
      </c>
      <c r="I104" s="23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71"/>
      <c r="B105" s="67" t="s">
        <v>263</v>
      </c>
      <c r="C105" s="67"/>
      <c r="D105" s="77"/>
      <c r="E105" s="77"/>
      <c r="F105" s="77"/>
      <c r="G105" s="36"/>
      <c r="H105" s="70"/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40" t="s">
        <v>266</v>
      </c>
      <c r="B106" s="41" t="s">
        <v>205</v>
      </c>
      <c r="C106" s="42">
        <v>971</v>
      </c>
      <c r="D106" s="40" t="s">
        <v>261</v>
      </c>
      <c r="E106" s="40" t="s">
        <v>230</v>
      </c>
      <c r="F106" s="40" t="s">
        <v>22</v>
      </c>
      <c r="G106" s="40" t="s">
        <v>6</v>
      </c>
      <c r="H106" s="31">
        <v>860</v>
      </c>
      <c r="I106" s="2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66" t="s">
        <v>267</v>
      </c>
      <c r="B107" s="50" t="s">
        <v>112</v>
      </c>
      <c r="C107" s="57">
        <v>971</v>
      </c>
      <c r="D107" s="66" t="s">
        <v>261</v>
      </c>
      <c r="E107" s="50">
        <v>7950000490</v>
      </c>
      <c r="F107" s="78"/>
      <c r="G107" s="35"/>
      <c r="H107" s="80">
        <f>H109</f>
        <v>385</v>
      </c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108"/>
      <c r="B108" s="67" t="s">
        <v>113</v>
      </c>
      <c r="C108" s="60"/>
      <c r="D108" s="67"/>
      <c r="E108" s="67"/>
      <c r="F108" s="79"/>
      <c r="G108" s="35"/>
      <c r="H108" s="81"/>
      <c r="I108" s="23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40" t="s">
        <v>268</v>
      </c>
      <c r="B109" s="41" t="s">
        <v>205</v>
      </c>
      <c r="C109" s="42">
        <v>971</v>
      </c>
      <c r="D109" s="40" t="s">
        <v>261</v>
      </c>
      <c r="E109" s="40" t="s">
        <v>231</v>
      </c>
      <c r="F109" s="40" t="s">
        <v>22</v>
      </c>
      <c r="G109" s="40"/>
      <c r="H109" s="31">
        <v>385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6" t="s">
        <v>269</v>
      </c>
      <c r="B110" s="50" t="s">
        <v>114</v>
      </c>
      <c r="C110" s="50">
        <v>971</v>
      </c>
      <c r="D110" s="66" t="s">
        <v>261</v>
      </c>
      <c r="E110" s="66" t="s">
        <v>232</v>
      </c>
      <c r="F110" s="66"/>
      <c r="G110" s="38"/>
      <c r="H110" s="69">
        <f>H112</f>
        <v>70</v>
      </c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106"/>
      <c r="B111" s="67" t="s">
        <v>115</v>
      </c>
      <c r="C111" s="67"/>
      <c r="D111" s="71" t="s">
        <v>261</v>
      </c>
      <c r="E111" s="71"/>
      <c r="F111" s="71"/>
      <c r="G111" s="38"/>
      <c r="H111" s="70"/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40" t="s">
        <v>270</v>
      </c>
      <c r="B112" s="41" t="s">
        <v>205</v>
      </c>
      <c r="C112" s="42">
        <v>971</v>
      </c>
      <c r="D112" s="40" t="s">
        <v>261</v>
      </c>
      <c r="E112" s="40" t="s">
        <v>232</v>
      </c>
      <c r="F112" s="40" t="s">
        <v>22</v>
      </c>
      <c r="G112" s="40"/>
      <c r="H112" s="31">
        <v>70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66" t="s">
        <v>271</v>
      </c>
      <c r="B113" s="50" t="s">
        <v>71</v>
      </c>
      <c r="C113" s="50">
        <v>971</v>
      </c>
      <c r="D113" s="66" t="s">
        <v>261</v>
      </c>
      <c r="E113" s="66" t="s">
        <v>233</v>
      </c>
      <c r="F113" s="66"/>
      <c r="G113" s="66"/>
      <c r="H113" s="69">
        <f>SUM(H116)</f>
        <v>105</v>
      </c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52"/>
      <c r="B114" s="58" t="s">
        <v>117</v>
      </c>
      <c r="C114" s="58"/>
      <c r="D114" s="52"/>
      <c r="E114" s="52"/>
      <c r="F114" s="52"/>
      <c r="G114" s="71"/>
      <c r="H114" s="63"/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71"/>
      <c r="B115" s="67" t="s">
        <v>116</v>
      </c>
      <c r="C115" s="67"/>
      <c r="D115" s="71"/>
      <c r="E115" s="71"/>
      <c r="F115" s="71"/>
      <c r="G115" s="71"/>
      <c r="H115" s="70"/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61" t="s">
        <v>272</v>
      </c>
      <c r="B116" s="41" t="s">
        <v>205</v>
      </c>
      <c r="C116" s="57">
        <v>971</v>
      </c>
      <c r="D116" s="61" t="s">
        <v>261</v>
      </c>
      <c r="E116" s="61" t="s">
        <v>233</v>
      </c>
      <c r="F116" s="61" t="s">
        <v>22</v>
      </c>
      <c r="G116" s="40"/>
      <c r="H116" s="62">
        <v>105</v>
      </c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6" t="s">
        <v>273</v>
      </c>
      <c r="B117" s="50" t="s">
        <v>257</v>
      </c>
      <c r="C117" s="50">
        <v>971</v>
      </c>
      <c r="D117" s="66" t="s">
        <v>261</v>
      </c>
      <c r="E117" s="66" t="s">
        <v>234</v>
      </c>
      <c r="F117" s="66"/>
      <c r="G117" s="38"/>
      <c r="H117" s="69">
        <f>SUM(H120)</f>
        <v>160</v>
      </c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1.25" customHeight="1">
      <c r="A118" s="107"/>
      <c r="B118" s="58" t="s">
        <v>258</v>
      </c>
      <c r="C118" s="58"/>
      <c r="D118" s="52"/>
      <c r="E118" s="52"/>
      <c r="F118" s="52"/>
      <c r="G118" s="38"/>
      <c r="H118" s="63"/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1.25" customHeight="1">
      <c r="A119" s="107"/>
      <c r="B119" s="58" t="s">
        <v>259</v>
      </c>
      <c r="C119" s="58"/>
      <c r="D119" s="52"/>
      <c r="E119" s="52"/>
      <c r="F119" s="52"/>
      <c r="G119" s="38"/>
      <c r="H119" s="63"/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.75" customHeight="1">
      <c r="A120" s="40" t="s">
        <v>274</v>
      </c>
      <c r="B120" s="41" t="s">
        <v>205</v>
      </c>
      <c r="C120" s="42">
        <v>971</v>
      </c>
      <c r="D120" s="40" t="s">
        <v>261</v>
      </c>
      <c r="E120" s="40" t="s">
        <v>234</v>
      </c>
      <c r="F120" s="40" t="s">
        <v>22</v>
      </c>
      <c r="G120" s="40"/>
      <c r="H120" s="31">
        <v>160</v>
      </c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66" t="s">
        <v>275</v>
      </c>
      <c r="B121" s="50" t="s">
        <v>253</v>
      </c>
      <c r="C121" s="50">
        <v>971</v>
      </c>
      <c r="D121" s="66" t="s">
        <v>261</v>
      </c>
      <c r="E121" s="66" t="s">
        <v>235</v>
      </c>
      <c r="F121" s="66"/>
      <c r="G121" s="66"/>
      <c r="H121" s="69">
        <f>SUM(H124)</f>
        <v>110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52"/>
      <c r="B122" s="58" t="s">
        <v>254</v>
      </c>
      <c r="C122" s="58"/>
      <c r="D122" s="52"/>
      <c r="E122" s="52"/>
      <c r="F122" s="52"/>
      <c r="G122" s="52"/>
      <c r="H122" s="63"/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71"/>
      <c r="B123" s="67" t="s">
        <v>255</v>
      </c>
      <c r="C123" s="67"/>
      <c r="D123" s="71"/>
      <c r="E123" s="71"/>
      <c r="F123" s="71"/>
      <c r="G123" s="71"/>
      <c r="H123" s="70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54" t="s">
        <v>276</v>
      </c>
      <c r="B124" s="41" t="s">
        <v>205</v>
      </c>
      <c r="C124" s="60">
        <v>971</v>
      </c>
      <c r="D124" s="54" t="s">
        <v>261</v>
      </c>
      <c r="E124" s="54" t="s">
        <v>235</v>
      </c>
      <c r="F124" s="54" t="s">
        <v>22</v>
      </c>
      <c r="G124" s="54"/>
      <c r="H124" s="65">
        <v>110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66" t="s">
        <v>277</v>
      </c>
      <c r="B125" s="50" t="s">
        <v>250</v>
      </c>
      <c r="C125" s="50">
        <v>971</v>
      </c>
      <c r="D125" s="66" t="s">
        <v>261</v>
      </c>
      <c r="E125" s="66" t="s">
        <v>256</v>
      </c>
      <c r="F125" s="66"/>
      <c r="G125" s="66"/>
      <c r="H125" s="69">
        <f>SUM(H128)</f>
        <v>290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52"/>
      <c r="B126" s="58" t="s">
        <v>251</v>
      </c>
      <c r="C126" s="58"/>
      <c r="D126" s="52"/>
      <c r="E126" s="52"/>
      <c r="F126" s="52"/>
      <c r="G126" s="52"/>
      <c r="H126" s="63"/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71"/>
      <c r="B127" s="67" t="s">
        <v>249</v>
      </c>
      <c r="C127" s="67"/>
      <c r="D127" s="71"/>
      <c r="E127" s="71"/>
      <c r="F127" s="71"/>
      <c r="G127" s="71"/>
      <c r="H127" s="70"/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54" t="s">
        <v>278</v>
      </c>
      <c r="B128" s="41" t="s">
        <v>205</v>
      </c>
      <c r="C128" s="60">
        <v>971</v>
      </c>
      <c r="D128" s="54" t="s">
        <v>261</v>
      </c>
      <c r="E128" s="54" t="s">
        <v>256</v>
      </c>
      <c r="F128" s="54" t="s">
        <v>22</v>
      </c>
      <c r="G128" s="54"/>
      <c r="H128" s="65">
        <v>290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38" t="s">
        <v>57</v>
      </c>
      <c r="B129" s="35" t="s">
        <v>99</v>
      </c>
      <c r="C129" s="35">
        <v>971</v>
      </c>
      <c r="D129" s="38" t="s">
        <v>12</v>
      </c>
      <c r="E129" s="38"/>
      <c r="F129" s="38"/>
      <c r="G129" s="42"/>
      <c r="H129" s="39">
        <f>SUM(H130)</f>
        <v>4010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38" t="s">
        <v>58</v>
      </c>
      <c r="B130" s="35" t="s">
        <v>49</v>
      </c>
      <c r="C130" s="35">
        <v>971</v>
      </c>
      <c r="D130" s="38" t="s">
        <v>13</v>
      </c>
      <c r="E130" s="38"/>
      <c r="F130" s="38"/>
      <c r="G130" s="42"/>
      <c r="H130" s="39">
        <f>SUM(H131,H134)</f>
        <v>4010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66" t="s">
        <v>60</v>
      </c>
      <c r="B131" s="50" t="s">
        <v>119</v>
      </c>
      <c r="C131" s="50">
        <v>971</v>
      </c>
      <c r="D131" s="66" t="s">
        <v>13</v>
      </c>
      <c r="E131" s="66" t="s">
        <v>236</v>
      </c>
      <c r="F131" s="66"/>
      <c r="G131" s="38"/>
      <c r="H131" s="69">
        <f>SUM(H133)</f>
        <v>2600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9" customHeight="1">
      <c r="A132" s="54"/>
      <c r="B132" s="67" t="s">
        <v>118</v>
      </c>
      <c r="C132" s="67"/>
      <c r="D132" s="77"/>
      <c r="E132" s="77"/>
      <c r="F132" s="77"/>
      <c r="G132" s="36"/>
      <c r="H132" s="70"/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0.5" customHeight="1">
      <c r="A133" s="40" t="s">
        <v>62</v>
      </c>
      <c r="B133" s="41" t="s">
        <v>205</v>
      </c>
      <c r="C133" s="42">
        <v>971</v>
      </c>
      <c r="D133" s="40" t="s">
        <v>13</v>
      </c>
      <c r="E133" s="40" t="s">
        <v>236</v>
      </c>
      <c r="F133" s="40" t="s">
        <v>22</v>
      </c>
      <c r="G133" s="40" t="s">
        <v>6</v>
      </c>
      <c r="H133" s="31">
        <v>2600</v>
      </c>
      <c r="I133" s="2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0.5" customHeight="1">
      <c r="A134" s="38" t="s">
        <v>203</v>
      </c>
      <c r="B134" s="35" t="s">
        <v>242</v>
      </c>
      <c r="C134" s="35">
        <v>971</v>
      </c>
      <c r="D134" s="38" t="s">
        <v>13</v>
      </c>
      <c r="E134" s="38" t="s">
        <v>237</v>
      </c>
      <c r="F134" s="38"/>
      <c r="G134" s="38"/>
      <c r="H134" s="39">
        <f>SUM(H135)</f>
        <v>1410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0.5" customHeight="1">
      <c r="A135" s="40" t="s">
        <v>204</v>
      </c>
      <c r="B135" s="41" t="s">
        <v>205</v>
      </c>
      <c r="C135" s="42">
        <v>971</v>
      </c>
      <c r="D135" s="40" t="s">
        <v>13</v>
      </c>
      <c r="E135" s="40" t="s">
        <v>237</v>
      </c>
      <c r="F135" s="40" t="s">
        <v>22</v>
      </c>
      <c r="G135" s="40"/>
      <c r="H135" s="31">
        <v>1410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38" t="s">
        <v>76</v>
      </c>
      <c r="B136" s="35" t="s">
        <v>3</v>
      </c>
      <c r="C136" s="35">
        <v>971</v>
      </c>
      <c r="D136" s="38">
        <v>1000</v>
      </c>
      <c r="E136" s="38"/>
      <c r="F136" s="38"/>
      <c r="G136" s="38"/>
      <c r="H136" s="39">
        <f>SUM(H137,H141)</f>
        <v>11068.099999999999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38" t="s">
        <v>77</v>
      </c>
      <c r="B137" s="35" t="s">
        <v>86</v>
      </c>
      <c r="C137" s="35">
        <v>971</v>
      </c>
      <c r="D137" s="38" t="s">
        <v>85</v>
      </c>
      <c r="E137" s="38"/>
      <c r="F137" s="38"/>
      <c r="G137" s="38"/>
      <c r="H137" s="39">
        <f>SUM(H138)</f>
        <v>473.8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" customHeight="1">
      <c r="A138" s="66" t="s">
        <v>78</v>
      </c>
      <c r="B138" s="50" t="s">
        <v>121</v>
      </c>
      <c r="C138" s="50">
        <v>971</v>
      </c>
      <c r="D138" s="66" t="s">
        <v>85</v>
      </c>
      <c r="E138" s="66" t="s">
        <v>238</v>
      </c>
      <c r="F138" s="66"/>
      <c r="G138" s="38"/>
      <c r="H138" s="69">
        <f>H140</f>
        <v>473.8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1.25" customHeight="1">
      <c r="A139" s="54"/>
      <c r="B139" s="67" t="s">
        <v>120</v>
      </c>
      <c r="C139" s="67"/>
      <c r="D139" s="77"/>
      <c r="E139" s="77"/>
      <c r="F139" s="77"/>
      <c r="G139" s="36"/>
      <c r="H139" s="70"/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" customHeight="1">
      <c r="A140" s="40" t="s">
        <v>82</v>
      </c>
      <c r="B140" s="37" t="s">
        <v>137</v>
      </c>
      <c r="C140" s="42">
        <v>971</v>
      </c>
      <c r="D140" s="42">
        <v>1003</v>
      </c>
      <c r="E140" s="40" t="s">
        <v>238</v>
      </c>
      <c r="F140" s="40" t="s">
        <v>28</v>
      </c>
      <c r="G140" s="37"/>
      <c r="H140" s="31">
        <v>473.8</v>
      </c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3.5" customHeight="1">
      <c r="A141" s="38" t="s">
        <v>181</v>
      </c>
      <c r="B141" s="35" t="s">
        <v>59</v>
      </c>
      <c r="C141" s="35">
        <v>971</v>
      </c>
      <c r="D141" s="38">
        <v>1004</v>
      </c>
      <c r="E141" s="38"/>
      <c r="F141" s="38"/>
      <c r="G141" s="38"/>
      <c r="H141" s="39">
        <f>SUM(H142,H145)</f>
        <v>10594.3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" customHeight="1">
      <c r="A142" s="66" t="s">
        <v>182</v>
      </c>
      <c r="B142" s="50" t="s">
        <v>132</v>
      </c>
      <c r="C142" s="50">
        <v>971</v>
      </c>
      <c r="D142" s="66" t="s">
        <v>61</v>
      </c>
      <c r="E142" s="66" t="s">
        <v>245</v>
      </c>
      <c r="F142" s="66"/>
      <c r="G142" s="38"/>
      <c r="H142" s="69">
        <f>SUM(H144)</f>
        <v>9313.4</v>
      </c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9.75" customHeight="1">
      <c r="A143" s="71"/>
      <c r="B143" s="67" t="s">
        <v>133</v>
      </c>
      <c r="C143" s="67"/>
      <c r="D143" s="71"/>
      <c r="E143" s="71"/>
      <c r="F143" s="71"/>
      <c r="G143" s="38"/>
      <c r="H143" s="70"/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1.25" customHeight="1">
      <c r="A144" s="40" t="s">
        <v>183</v>
      </c>
      <c r="B144" s="41" t="s">
        <v>137</v>
      </c>
      <c r="C144" s="42">
        <v>971</v>
      </c>
      <c r="D144" s="40" t="s">
        <v>61</v>
      </c>
      <c r="E144" s="40" t="s">
        <v>245</v>
      </c>
      <c r="F144" s="40" t="s">
        <v>28</v>
      </c>
      <c r="G144" s="40"/>
      <c r="H144" s="31">
        <v>9313.4</v>
      </c>
      <c r="I144" s="2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66" t="s">
        <v>184</v>
      </c>
      <c r="B145" s="50" t="s">
        <v>135</v>
      </c>
      <c r="C145" s="50">
        <v>971</v>
      </c>
      <c r="D145" s="66" t="s">
        <v>61</v>
      </c>
      <c r="E145" s="66" t="s">
        <v>246</v>
      </c>
      <c r="F145" s="66"/>
      <c r="G145" s="38"/>
      <c r="H145" s="69">
        <f>SUM(H147)</f>
        <v>1280.9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71"/>
      <c r="B146" s="67" t="s">
        <v>134</v>
      </c>
      <c r="C146" s="67"/>
      <c r="D146" s="71"/>
      <c r="E146" s="71"/>
      <c r="F146" s="71"/>
      <c r="G146" s="38"/>
      <c r="H146" s="70"/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3.5" customHeight="1">
      <c r="A147" s="40" t="s">
        <v>185</v>
      </c>
      <c r="B147" s="41" t="s">
        <v>137</v>
      </c>
      <c r="C147" s="42">
        <v>971</v>
      </c>
      <c r="D147" s="40" t="s">
        <v>61</v>
      </c>
      <c r="E147" s="40" t="s">
        <v>246</v>
      </c>
      <c r="F147" s="40" t="s">
        <v>28</v>
      </c>
      <c r="G147" s="40"/>
      <c r="H147" s="31">
        <v>1280.9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1.25" customHeight="1">
      <c r="A148" s="38" t="s">
        <v>93</v>
      </c>
      <c r="B148" s="35" t="s">
        <v>72</v>
      </c>
      <c r="C148" s="35">
        <v>971</v>
      </c>
      <c r="D148" s="38" t="s">
        <v>73</v>
      </c>
      <c r="E148" s="38"/>
      <c r="F148" s="38"/>
      <c r="G148" s="42"/>
      <c r="H148" s="39">
        <f>H149</f>
        <v>390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38" t="s">
        <v>94</v>
      </c>
      <c r="B149" s="35" t="s">
        <v>74</v>
      </c>
      <c r="C149" s="35">
        <v>971</v>
      </c>
      <c r="D149" s="38" t="s">
        <v>75</v>
      </c>
      <c r="E149" s="38"/>
      <c r="F149" s="38"/>
      <c r="G149" s="42"/>
      <c r="H149" s="39">
        <f>H150</f>
        <v>390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.75" customHeight="1">
      <c r="A150" s="66" t="s">
        <v>95</v>
      </c>
      <c r="B150" s="50" t="s">
        <v>54</v>
      </c>
      <c r="C150" s="50">
        <v>971</v>
      </c>
      <c r="D150" s="66" t="s">
        <v>75</v>
      </c>
      <c r="E150" s="66" t="s">
        <v>239</v>
      </c>
      <c r="F150" s="66"/>
      <c r="G150" s="38"/>
      <c r="H150" s="69">
        <f>H152</f>
        <v>390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71"/>
      <c r="B151" s="67" t="s">
        <v>55</v>
      </c>
      <c r="C151" s="67"/>
      <c r="D151" s="77"/>
      <c r="E151" s="77"/>
      <c r="F151" s="77"/>
      <c r="G151" s="36"/>
      <c r="H151" s="70"/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3.5" customHeight="1">
      <c r="A152" s="40" t="s">
        <v>122</v>
      </c>
      <c r="B152" s="41" t="s">
        <v>205</v>
      </c>
      <c r="C152" s="42">
        <v>971</v>
      </c>
      <c r="D152" s="40" t="s">
        <v>75</v>
      </c>
      <c r="E152" s="40" t="s">
        <v>239</v>
      </c>
      <c r="F152" s="40" t="s">
        <v>22</v>
      </c>
      <c r="G152" s="40"/>
      <c r="H152" s="31">
        <v>390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3.5" customHeight="1">
      <c r="A153" s="38" t="s">
        <v>186</v>
      </c>
      <c r="B153" s="35" t="s">
        <v>80</v>
      </c>
      <c r="C153" s="35">
        <v>971</v>
      </c>
      <c r="D153" s="38" t="s">
        <v>79</v>
      </c>
      <c r="E153" s="38"/>
      <c r="F153" s="38"/>
      <c r="G153" s="42"/>
      <c r="H153" s="39">
        <f>SUM(H154)</f>
        <v>1200</v>
      </c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2" customHeight="1">
      <c r="A154" s="38" t="s">
        <v>187</v>
      </c>
      <c r="B154" s="35" t="s">
        <v>51</v>
      </c>
      <c r="C154" s="35">
        <v>971</v>
      </c>
      <c r="D154" s="38" t="s">
        <v>81</v>
      </c>
      <c r="E154" s="38"/>
      <c r="F154" s="38"/>
      <c r="G154" s="42"/>
      <c r="H154" s="39">
        <f>SUM(H155,H158,)</f>
        <v>1200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" customHeight="1">
      <c r="A155" s="66" t="s">
        <v>188</v>
      </c>
      <c r="B155" s="50" t="s">
        <v>124</v>
      </c>
      <c r="C155" s="50">
        <v>971</v>
      </c>
      <c r="D155" s="66" t="s">
        <v>81</v>
      </c>
      <c r="E155" s="66" t="s">
        <v>240</v>
      </c>
      <c r="F155" s="66"/>
      <c r="G155" s="38"/>
      <c r="H155" s="69">
        <f>SUM(H157)</f>
        <v>1000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0.5" customHeight="1">
      <c r="A156" s="77"/>
      <c r="B156" s="67" t="s">
        <v>123</v>
      </c>
      <c r="C156" s="67"/>
      <c r="D156" s="77"/>
      <c r="E156" s="77"/>
      <c r="F156" s="77"/>
      <c r="G156" s="36"/>
      <c r="H156" s="70"/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1.25" customHeight="1">
      <c r="A157" s="40" t="s">
        <v>189</v>
      </c>
      <c r="B157" s="41" t="s">
        <v>205</v>
      </c>
      <c r="C157" s="42">
        <v>971</v>
      </c>
      <c r="D157" s="40" t="s">
        <v>81</v>
      </c>
      <c r="E157" s="40" t="s">
        <v>240</v>
      </c>
      <c r="F157" s="40" t="s">
        <v>22</v>
      </c>
      <c r="G157" s="40"/>
      <c r="H157" s="31">
        <v>1000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38" t="s">
        <v>190</v>
      </c>
      <c r="B158" s="35" t="s">
        <v>154</v>
      </c>
      <c r="C158" s="35">
        <v>971</v>
      </c>
      <c r="D158" s="38" t="s">
        <v>81</v>
      </c>
      <c r="E158" s="38" t="s">
        <v>241</v>
      </c>
      <c r="F158" s="38"/>
      <c r="G158" s="38"/>
      <c r="H158" s="39">
        <f>SUM(H159)</f>
        <v>200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40" t="s">
        <v>191</v>
      </c>
      <c r="B159" s="41" t="s">
        <v>205</v>
      </c>
      <c r="C159" s="42">
        <v>971</v>
      </c>
      <c r="D159" s="40" t="s">
        <v>81</v>
      </c>
      <c r="E159" s="40" t="s">
        <v>241</v>
      </c>
      <c r="F159" s="40" t="s">
        <v>22</v>
      </c>
      <c r="G159" s="40"/>
      <c r="H159" s="31">
        <v>200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40"/>
      <c r="B160" s="35" t="s">
        <v>1</v>
      </c>
      <c r="C160" s="35"/>
      <c r="D160" s="48"/>
      <c r="E160" s="38"/>
      <c r="F160" s="38"/>
      <c r="G160" s="38"/>
      <c r="H160" s="39">
        <f>SUM(H13,H37)</f>
        <v>168800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14"/>
      <c r="B161" s="32"/>
      <c r="C161" s="15"/>
      <c r="D161" s="17"/>
      <c r="E161" s="15"/>
      <c r="F161" s="33"/>
      <c r="G161" s="15"/>
      <c r="H161" s="15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14"/>
      <c r="B162" s="120"/>
      <c r="C162" s="120"/>
      <c r="D162" s="120"/>
      <c r="E162" s="120"/>
      <c r="F162" s="120"/>
      <c r="G162" s="120"/>
      <c r="H162" s="15"/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14"/>
      <c r="B163" s="15"/>
      <c r="C163" s="15"/>
      <c r="D163" s="15"/>
      <c r="E163" s="15"/>
      <c r="F163" s="15"/>
      <c r="G163" s="15"/>
      <c r="H163" s="15"/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4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4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1.25" customHeight="1">
      <c r="A172" s="7"/>
      <c r="B172" s="7"/>
      <c r="C172"/>
      <c r="D172"/>
      <c r="E172"/>
      <c r="F172"/>
      <c r="G172"/>
      <c r="H172"/>
      <c r="I172" s="24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7"/>
      <c r="B173" s="7"/>
      <c r="C173"/>
      <c r="D173"/>
      <c r="E173"/>
      <c r="F173"/>
      <c r="G173"/>
      <c r="H173"/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4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7"/>
      <c r="B175" s="7"/>
      <c r="C175"/>
      <c r="D175"/>
      <c r="E175"/>
      <c r="F175"/>
      <c r="G175"/>
      <c r="H175"/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7.25" customHeight="1">
      <c r="A176" s="7"/>
      <c r="B176" s="7"/>
      <c r="F176"/>
      <c r="G176"/>
      <c r="H176"/>
      <c r="I176" s="2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 customHeight="1" hidden="1">
      <c r="A177" s="7"/>
      <c r="B177" s="7"/>
      <c r="F177"/>
      <c r="G177"/>
      <c r="H177"/>
      <c r="I177" s="1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6.25" customHeight="1">
      <c r="A178" s="7"/>
      <c r="B178" s="7"/>
      <c r="F178"/>
      <c r="G178"/>
      <c r="H178"/>
      <c r="I178" s="1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3.5" customHeight="1">
      <c r="A179" s="7"/>
      <c r="B179" s="7"/>
      <c r="F179"/>
      <c r="G179"/>
      <c r="H179"/>
      <c r="I179" s="2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9" ht="14.25" customHeight="1">
      <c r="A180" s="7"/>
      <c r="B180" s="7"/>
      <c r="F180"/>
      <c r="G180"/>
      <c r="H180"/>
      <c r="I180"/>
    </row>
    <row r="181" spans="1:9" ht="18.75" customHeight="1">
      <c r="A181" s="7"/>
      <c r="B181" s="7"/>
      <c r="F181"/>
      <c r="G181"/>
      <c r="H181"/>
      <c r="I181"/>
    </row>
    <row r="182" spans="1:9" ht="15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4.25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3.5" customHeight="1">
      <c r="A210" s="7"/>
      <c r="B210" s="7"/>
      <c r="F210"/>
      <c r="G210"/>
      <c r="H210"/>
      <c r="I210"/>
    </row>
    <row r="211" spans="1:9" ht="15" customHeight="1">
      <c r="A211" s="7"/>
      <c r="B211" s="7"/>
      <c r="F211"/>
      <c r="G211"/>
      <c r="H211"/>
      <c r="I211"/>
    </row>
    <row r="212" spans="1:9" ht="15.75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 s="2"/>
      <c r="B266" s="2"/>
      <c r="C266" s="2"/>
      <c r="D266" s="2"/>
      <c r="E266" s="2"/>
      <c r="F266" s="2"/>
      <c r="G266" s="2"/>
      <c r="H266" s="2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8" s="2" customFormat="1" ht="12" customHeight="1">
      <c r="A282"/>
      <c r="B282"/>
      <c r="C282"/>
      <c r="D282"/>
      <c r="E282"/>
      <c r="F282"/>
      <c r="G282"/>
      <c r="H282"/>
    </row>
    <row r="283" spans="1:9" ht="12" customHeight="1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62:G162"/>
    <mergeCell ref="D90:D92"/>
    <mergeCell ref="E90:E92"/>
    <mergeCell ref="F90:F92"/>
    <mergeCell ref="F9:F11"/>
    <mergeCell ref="B9:B11"/>
    <mergeCell ref="A90:A92"/>
    <mergeCell ref="B90:B92"/>
    <mergeCell ref="C90:C92"/>
    <mergeCell ref="H9:H11"/>
    <mergeCell ref="H90:H92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8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МО Волковское</cp:lastModifiedBy>
  <cp:lastPrinted>2017-03-24T09:06:47Z</cp:lastPrinted>
  <dcterms:created xsi:type="dcterms:W3CDTF">2001-11-23T11:26:15Z</dcterms:created>
  <dcterms:modified xsi:type="dcterms:W3CDTF">2017-03-24T09:06:58Z</dcterms:modified>
  <cp:category/>
  <cp:version/>
  <cp:contentType/>
  <cp:contentStatus/>
</cp:coreProperties>
</file>