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'Лист1'!$A$1:$P$165</definedName>
  </definedNames>
  <calcPr fullCalcOnLoad="1"/>
</workbook>
</file>

<file path=xl/sharedStrings.xml><?xml version="1.0" encoding="utf-8"?>
<sst xmlns="http://schemas.openxmlformats.org/spreadsheetml/2006/main" count="484" uniqueCount="283">
  <si>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</si>
  <si>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</si>
  <si>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</si>
  <si>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</si>
  <si>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</si>
  <si>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</si>
  <si>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</si>
  <si>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</si>
  <si>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</si>
  <si>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</si>
  <si>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</si>
  <si>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</si>
  <si>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</si>
  <si>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</si>
  <si>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</si>
  <si>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</si>
  <si>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</si>
  <si>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</si>
  <si>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</si>
  <si>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</si>
  <si>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</si>
  <si>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</si>
  <si>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</si>
  <si>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</si>
  <si>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</si>
  <si>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</si>
  <si>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</si>
  <si>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</si>
  <si>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</si>
  <si>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</si>
  <si>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</si>
  <si>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</si>
  <si>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</si>
  <si>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</si>
  <si>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</si>
  <si>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</si>
  <si>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</si>
  <si>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</si>
  <si>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</si>
  <si>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</si>
  <si>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</si>
  <si>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</si>
  <si>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</si>
  <si>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</si>
  <si>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</si>
  <si>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</si>
  <si>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</si>
  <si>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</si>
  <si>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</si>
  <si>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</si>
  <si>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</si>
  <si>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</si>
  <si>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</si>
  <si>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</si>
  <si>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</si>
  <si>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</si>
  <si>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</si>
  <si>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</si>
  <si>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</si>
  <si>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</si>
  <si>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</si>
  <si>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</si>
  <si>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</si>
  <si>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</si>
  <si>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</si>
  <si>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</si>
  <si>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</si>
  <si>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</si>
  <si>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</si>
  <si>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</si>
  <si>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</si>
  <si>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</si>
  <si>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</si>
  <si>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</si>
  <si>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</si>
  <si>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</si>
  <si>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</si>
  <si>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</si>
  <si>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</si>
  <si>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</si>
  <si>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</si>
  <si>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</si>
  <si>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</si>
  <si>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</si>
  <si>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</si>
  <si>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</si>
  <si>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</si>
  <si>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</si>
  <si>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</si>
  <si>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</si>
  <si>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</si>
  <si>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</si>
  <si>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</si>
  <si>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</si>
  <si>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</si>
  <si>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</si>
  <si>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</si>
  <si>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</si>
  <si>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</si>
  <si>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</si>
  <si>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</si>
  <si>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</si>
  <si>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</si>
  <si>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</si>
  <si>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</si>
  <si>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</si>
  <si>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</si>
  <si>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</si>
  <si>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</si>
  <si>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</si>
  <si>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</si>
  <si>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</si>
  <si>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</si>
  <si>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</si>
  <si>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</si>
  <si>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</si>
  <si>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</si>
  <si>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</si>
  <si>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</si>
  <si>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</si>
  <si>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</si>
  <si>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</si>
  <si>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</si>
  <si>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</si>
  <si>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</si>
  <si>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</si>
  <si>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</si>
  <si>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</si>
  <si>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</si>
  <si>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</si>
  <si>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</si>
  <si>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</si>
  <si>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</si>
  <si>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</si>
  <si>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</si>
  <si>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</si>
  <si>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</si>
  <si>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</si>
  <si>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</si>
  <si>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</si>
  <si>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</si>
  <si>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</si>
  <si>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</si>
  <si>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</si>
  <si>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</si>
  <si>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</si>
  <si>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</si>
  <si>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</si>
  <si>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</si>
  <si>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</si>
  <si>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</si>
  <si>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</si>
  <si>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</si>
  <si>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</si>
  <si>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</si>
  <si>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</si>
  <si>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</si>
  <si>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</si>
  <si>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</si>
  <si>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</si>
  <si>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</si>
  <si>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</si>
  <si>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</si>
  <si>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</si>
  <si>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</si>
  <si>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</si>
  <si>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</si>
  <si>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</si>
  <si>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</si>
  <si>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</si>
  <si>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</si>
  <si>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</si>
  <si>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</si>
  <si>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</si>
  <si>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</si>
  <si>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</si>
  <si>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</si>
  <si>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</si>
  <si>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</si>
  <si>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</si>
  <si>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</si>
  <si>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</si>
  <si>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</si>
  <si>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</si>
  <si>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</si>
  <si>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</si>
  <si>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</si>
  <si>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</si>
  <si>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</si>
  <si>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</si>
  <si>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</si>
  <si>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</si>
  <si>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</si>
  <si>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</si>
  <si>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</si>
  <si>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</si>
  <si>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</si>
  <si>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</si>
  <si>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</si>
  <si>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</si>
  <si>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</si>
  <si>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</si>
  <si>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</si>
  <si>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</si>
  <si>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</si>
  <si>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</si>
  <si>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</si>
  <si>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</si>
  <si>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</si>
  <si>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</si>
  <si>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</si>
  <si>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</si>
  <si>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</si>
  <si>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</si>
  <si>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</si>
  <si>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</si>
  <si>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</si>
  <si>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</si>
  <si>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</si>
  <si>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</si>
  <si>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</si>
  <si>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</si>
  <si>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</si>
  <si>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</si>
  <si>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</si>
  <si>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</si>
  <si>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</si>
  <si>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</si>
  <si>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воздействия окружающего табачного дыма и последствий курения табака </t>
  </si>
  <si>
    <t>7950000550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</si>
  <si>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</si>
  <si>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</si>
  <si>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</si>
  <si>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</si>
  <si>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</si>
  <si>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</si>
  <si>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</si>
  <si>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</si>
  <si>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</si>
  <si>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</si>
  <si>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</si>
  <si>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</si>
  <si>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</si>
  <si>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</si>
  <si>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</si>
  <si>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</si>
  <si>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</si>
  <si>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</si>
  <si>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Утверждено на 2018 год (тыс.руб.)</t>
  </si>
  <si>
    <t>ОБРАЗОВАНИЯ САНКТ-ПЕТЕРБУРГА МУНИЦИПАЛЬНЫЙ ОКРУГ ВОЛКОВСКОЕ НА 2018 год</t>
  </si>
  <si>
    <t xml:space="preserve"> должности и должности муниципальной службы</t>
  </si>
  <si>
    <t>Уборка территорий,тупиков и проездов, не включенных в адресные программы</t>
  </si>
  <si>
    <t xml:space="preserve"> на территории муниципального образования </t>
  </si>
  <si>
    <t>1.2.4</t>
  </si>
  <si>
    <t>1.2.4.1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</si>
  <si>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</si>
  <si>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</si>
  <si>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</si>
  <si>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</si>
  <si>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</si>
  <si>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>Целевая программа по участию в реализации мер по профилактике</t>
  </si>
  <si>
    <t>Целевая программ по участию в деятельности по профилактике</t>
  </si>
  <si>
    <t>Целевая программ по участию в профилактике терроризма</t>
  </si>
  <si>
    <t xml:space="preserve">Целевая программ по участию в установленном порядке в </t>
  </si>
  <si>
    <t xml:space="preserve">Целевая программ по участию в реализации мер по охране здоровья граждан от </t>
  </si>
  <si>
    <t>Целевая программ по созданию условий для реализации мер, направленных</t>
  </si>
  <si>
    <t>Закупка товаров, работ и услуг для  государственных (муниципальных) нужд</t>
  </si>
  <si>
    <t xml:space="preserve">Проведение подготовки и обучения неработающего населения способам защиты и действиям в </t>
  </si>
  <si>
    <t>чрезвычайных ситуациях, а также спосам защиты от опасностей, возникающих при</t>
  </si>
  <si>
    <t>ведении военных действий или вследствие этих действий</t>
  </si>
  <si>
    <t>и экстремизма, а также минимизации и  (или) ликвидации последствий проявления</t>
  </si>
  <si>
    <t xml:space="preserve">Проведение работ по военно-патриотическому воспитанию граждан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</si>
  <si>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</si>
  <si>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</si>
  <si>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</si>
  <si>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</si>
  <si>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</si>
  <si>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</si>
  <si>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Опубликованиеофициальной информации о социально-экономическом и</t>
  </si>
  <si>
    <t>и культуры народов РФ, проживающих на территории муниципального образования</t>
  </si>
  <si>
    <t>культурном развитии  муниципального образования</t>
  </si>
  <si>
    <t>Приложение 2</t>
  </si>
  <si>
    <t xml:space="preserve">  от 19.10.2017 №29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</si>
</sst>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9"/>
  <sheetViews>
    <sheetView tabSelected="1" view="pageBreakPreview" zoomScale="120" zoomScaleSheetLayoutView="120" zoomScalePageLayoutView="0" workbookViewId="0" topLeftCell="A1">
      <selection activeCell="M11" sqref="M11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8" ht="18.75" customHeight="1">
      <c r="B1" s="131"/>
      <c r="C1" s="131"/>
      <c r="D1" s="131"/>
      <c r="E1" s="131"/>
      <c r="F1" s="132" t="s">
        <v>281</v>
      </c>
      <c r="G1" s="132"/>
      <c r="H1" s="132"/>
    </row>
    <row r="2" spans="1:27" ht="14.25" customHeight="1">
      <c r="A2" s="18"/>
      <c r="B2" s="133" t="s">
        <v>186</v>
      </c>
      <c r="C2" s="134"/>
      <c r="D2" s="134"/>
      <c r="E2" s="134"/>
      <c r="F2" s="134"/>
      <c r="G2" s="134"/>
      <c r="H2" s="134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5" customHeight="1">
      <c r="A3" s="18"/>
      <c r="B3" s="133" t="s">
        <v>282</v>
      </c>
      <c r="C3" s="132"/>
      <c r="D3" s="132"/>
      <c r="E3" s="132"/>
      <c r="F3" s="132"/>
      <c r="G3" s="132"/>
      <c r="H3" s="132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89"/>
      <c r="D4" s="89"/>
      <c r="E4" s="127"/>
      <c r="F4" s="128"/>
      <c r="G4" s="128"/>
      <c r="H4" s="128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89"/>
      <c r="D5" s="89"/>
      <c r="E5" s="19"/>
      <c r="F5" s="103"/>
      <c r="G5" s="97"/>
      <c r="H5" s="97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96</v>
      </c>
      <c r="B6" s="129" t="s">
        <v>187</v>
      </c>
      <c r="C6" s="130"/>
      <c r="D6" s="130"/>
      <c r="E6" s="130"/>
      <c r="F6" s="28"/>
      <c r="G6" s="29"/>
      <c r="H6" s="29"/>
      <c r="I6" s="22"/>
      <c r="J6" s="125"/>
      <c r="K6" s="126"/>
      <c r="L6" s="126"/>
      <c r="M6" s="126"/>
      <c r="N6" s="126"/>
      <c r="O6" s="126"/>
      <c r="P6" s="126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29" t="s">
        <v>249</v>
      </c>
      <c r="C7" s="130"/>
      <c r="D7" s="130"/>
      <c r="E7" s="130"/>
      <c r="F7" s="28"/>
      <c r="G7" s="29"/>
      <c r="H7" s="29"/>
      <c r="I7" s="22"/>
      <c r="J7" s="126"/>
      <c r="K7" s="126"/>
      <c r="L7" s="126"/>
      <c r="M7" s="126"/>
      <c r="N7" s="126"/>
      <c r="O7" s="126"/>
      <c r="P7" s="126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59</v>
      </c>
      <c r="I8" s="22"/>
      <c r="J8" s="126"/>
      <c r="K8" s="126"/>
      <c r="L8" s="126"/>
      <c r="M8" s="126"/>
      <c r="N8" s="126"/>
      <c r="O8" s="126"/>
      <c r="P8" s="126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12" t="s">
        <v>2</v>
      </c>
      <c r="B9" s="115" t="s">
        <v>0</v>
      </c>
      <c r="C9" s="118" t="s">
        <v>109</v>
      </c>
      <c r="D9" s="118" t="s">
        <v>110</v>
      </c>
      <c r="E9" s="118" t="s">
        <v>111</v>
      </c>
      <c r="F9" s="124" t="s">
        <v>124</v>
      </c>
      <c r="G9" s="102"/>
      <c r="H9" s="118" t="s">
        <v>248</v>
      </c>
      <c r="I9" s="13"/>
      <c r="J9" s="126"/>
      <c r="K9" s="126"/>
      <c r="L9" s="126"/>
      <c r="M9" s="126"/>
      <c r="N9" s="126"/>
      <c r="O9" s="126"/>
      <c r="P9" s="126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3"/>
      <c r="B10" s="116"/>
      <c r="C10" s="119"/>
      <c r="D10" s="121"/>
      <c r="E10" s="121"/>
      <c r="F10" s="121"/>
      <c r="G10" s="102" t="s">
        <v>79</v>
      </c>
      <c r="H10" s="121"/>
      <c r="I10" s="13"/>
      <c r="J10" s="126"/>
      <c r="K10" s="126"/>
      <c r="L10" s="126"/>
      <c r="M10" s="126"/>
      <c r="N10" s="126"/>
      <c r="O10" s="126"/>
      <c r="P10" s="12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4"/>
      <c r="B11" s="117"/>
      <c r="C11" s="120"/>
      <c r="D11" s="122"/>
      <c r="E11" s="122"/>
      <c r="F11" s="122"/>
      <c r="G11" s="102"/>
      <c r="H11" s="122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95</v>
      </c>
      <c r="C12" s="35"/>
      <c r="D12" s="38"/>
      <c r="E12" s="38"/>
      <c r="F12" s="38"/>
      <c r="G12" s="38"/>
      <c r="H12" s="39">
        <f>SUM(H14,H38,H62,H69,H74,H95,H131,H138,H150,H155)</f>
        <v>161500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92</v>
      </c>
      <c r="C13" s="35">
        <v>892</v>
      </c>
      <c r="D13" s="38"/>
      <c r="E13" s="38"/>
      <c r="F13" s="38"/>
      <c r="G13" s="38"/>
      <c r="H13" s="39">
        <f>SUM(H14)</f>
        <v>6301.4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66</v>
      </c>
      <c r="D14" s="38" t="s">
        <v>4</v>
      </c>
      <c r="E14" s="38"/>
      <c r="F14" s="38"/>
      <c r="G14" s="38"/>
      <c r="H14" s="39">
        <f>SUM(H15,H20)</f>
        <v>6301.4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1222.2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60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190</v>
      </c>
      <c r="F17" s="38"/>
      <c r="G17" s="38"/>
      <c r="H17" s="39">
        <f>SUM(H18,H22)</f>
        <v>1222.2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175</v>
      </c>
      <c r="C18" s="57">
        <v>892</v>
      </c>
      <c r="D18" s="61" t="s">
        <v>15</v>
      </c>
      <c r="E18" s="61" t="s">
        <v>190</v>
      </c>
      <c r="F18" s="61" t="s">
        <v>120</v>
      </c>
      <c r="G18" s="38"/>
      <c r="H18" s="62">
        <v>1222.2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176</v>
      </c>
      <c r="C19" s="59"/>
      <c r="D19" s="53"/>
      <c r="E19" s="53"/>
      <c r="F19" s="53"/>
      <c r="G19" s="40"/>
      <c r="H19" s="64"/>
      <c r="I19" s="24"/>
      <c r="J19" s="10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5079.2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126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125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129</v>
      </c>
      <c r="C23" s="35">
        <v>892</v>
      </c>
      <c r="D23" s="38" t="s">
        <v>7</v>
      </c>
      <c r="E23" s="38" t="s">
        <v>191</v>
      </c>
      <c r="F23" s="38"/>
      <c r="G23" s="38"/>
      <c r="H23" s="39">
        <f>H24</f>
        <v>1029.6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4" customFormat="1" ht="10.5" customHeight="1">
      <c r="A24" s="53" t="s">
        <v>27</v>
      </c>
      <c r="B24" s="55" t="s">
        <v>175</v>
      </c>
      <c r="C24" s="59">
        <v>892</v>
      </c>
      <c r="D24" s="53" t="s">
        <v>7</v>
      </c>
      <c r="E24" s="53" t="s">
        <v>192</v>
      </c>
      <c r="F24" s="53" t="s">
        <v>120</v>
      </c>
      <c r="G24" s="40"/>
      <c r="H24" s="64">
        <v>1029.6</v>
      </c>
      <c r="I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s="84" customFormat="1" ht="10.5" customHeight="1">
      <c r="A25" s="53"/>
      <c r="B25" s="56" t="s">
        <v>176</v>
      </c>
      <c r="C25" s="72"/>
      <c r="D25" s="53"/>
      <c r="E25" s="53"/>
      <c r="F25" s="53"/>
      <c r="G25" s="40"/>
      <c r="H25" s="64"/>
      <c r="I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s="2" customFormat="1" ht="11.25" customHeight="1">
      <c r="A26" s="66" t="s">
        <v>29</v>
      </c>
      <c r="B26" s="50" t="s">
        <v>139</v>
      </c>
      <c r="C26" s="50">
        <v>892</v>
      </c>
      <c r="D26" s="66" t="s">
        <v>7</v>
      </c>
      <c r="E26" s="66" t="s">
        <v>193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2" t="s">
        <v>30</v>
      </c>
      <c r="B27" s="55" t="s">
        <v>175</v>
      </c>
      <c r="C27" s="57">
        <v>892</v>
      </c>
      <c r="D27" s="61" t="s">
        <v>7</v>
      </c>
      <c r="E27" s="61" t="s">
        <v>193</v>
      </c>
      <c r="F27" s="61" t="s">
        <v>120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176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130</v>
      </c>
      <c r="B29" s="35" t="s">
        <v>61</v>
      </c>
      <c r="C29" s="35">
        <v>892</v>
      </c>
      <c r="D29" s="38" t="s">
        <v>7</v>
      </c>
      <c r="E29" s="38" t="s">
        <v>194</v>
      </c>
      <c r="F29" s="38"/>
      <c r="G29" s="38"/>
      <c r="H29" s="39">
        <f>H30+H32+H33</f>
        <v>3684.7999999999997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131</v>
      </c>
      <c r="B30" s="55" t="s">
        <v>175</v>
      </c>
      <c r="C30" s="57">
        <v>892</v>
      </c>
      <c r="D30" s="61" t="s">
        <v>7</v>
      </c>
      <c r="E30" s="61" t="s">
        <v>194</v>
      </c>
      <c r="F30" s="61" t="s">
        <v>120</v>
      </c>
      <c r="G30" s="38"/>
      <c r="H30" s="62">
        <v>931.5</v>
      </c>
      <c r="I30" s="23"/>
      <c r="J30" s="10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176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132</v>
      </c>
      <c r="B32" s="41" t="s">
        <v>266</v>
      </c>
      <c r="C32" s="42">
        <v>892</v>
      </c>
      <c r="D32" s="40" t="s">
        <v>7</v>
      </c>
      <c r="E32" s="40" t="s">
        <v>194</v>
      </c>
      <c r="F32" s="40" t="s">
        <v>22</v>
      </c>
      <c r="G32" s="40"/>
      <c r="H32" s="31">
        <v>2727.6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133</v>
      </c>
      <c r="B33" s="41" t="s">
        <v>122</v>
      </c>
      <c r="C33" s="42">
        <v>892</v>
      </c>
      <c r="D33" s="40" t="s">
        <v>7</v>
      </c>
      <c r="E33" s="40" t="s">
        <v>194</v>
      </c>
      <c r="F33" s="40" t="s">
        <v>123</v>
      </c>
      <c r="G33" s="40"/>
      <c r="H33" s="31">
        <v>25.7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253</v>
      </c>
      <c r="B34" s="49" t="s">
        <v>256</v>
      </c>
      <c r="C34" s="50">
        <v>892</v>
      </c>
      <c r="D34" s="66" t="s">
        <v>7</v>
      </c>
      <c r="E34" s="66" t="s">
        <v>195</v>
      </c>
      <c r="F34" s="66"/>
      <c r="G34" s="38"/>
      <c r="H34" s="69">
        <f>H36</f>
        <v>84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97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5" t="s">
        <v>254</v>
      </c>
      <c r="B36" s="88" t="s">
        <v>122</v>
      </c>
      <c r="C36" s="86">
        <v>892</v>
      </c>
      <c r="D36" s="85" t="s">
        <v>7</v>
      </c>
      <c r="E36" s="85" t="s">
        <v>195</v>
      </c>
      <c r="F36" s="85" t="s">
        <v>123</v>
      </c>
      <c r="G36" s="38"/>
      <c r="H36" s="87">
        <v>84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91</v>
      </c>
      <c r="C37" s="35">
        <v>971</v>
      </c>
      <c r="D37" s="40"/>
      <c r="E37" s="40"/>
      <c r="F37" s="40"/>
      <c r="G37" s="40"/>
      <c r="H37" s="39">
        <f>SUM(H39,H59,H62,H69,H74,H95,H131,H138,H150,H155)</f>
        <v>155198.6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33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SUM(H39,H59)</f>
        <v>20674.700000000004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34</v>
      </c>
      <c r="B39" s="50" t="s">
        <v>257</v>
      </c>
      <c r="C39" s="50">
        <v>971</v>
      </c>
      <c r="D39" s="66" t="s">
        <v>14</v>
      </c>
      <c r="E39" s="66"/>
      <c r="F39" s="66"/>
      <c r="G39" s="38"/>
      <c r="H39" s="69">
        <f>SUM(H42,H45,H51,H54)</f>
        <v>20474.700000000004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258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1.25" customHeight="1">
      <c r="A41" s="52"/>
      <c r="B41" s="58" t="s">
        <v>259</v>
      </c>
      <c r="C41" s="58"/>
      <c r="D41" s="52"/>
      <c r="E41" s="52"/>
      <c r="F41" s="52"/>
      <c r="G41" s="38"/>
      <c r="H41" s="63"/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>
      <c r="A42" s="38" t="s">
        <v>35</v>
      </c>
      <c r="B42" s="35" t="s">
        <v>31</v>
      </c>
      <c r="C42" s="35">
        <v>971</v>
      </c>
      <c r="D42" s="38" t="s">
        <v>14</v>
      </c>
      <c r="E42" s="38" t="s">
        <v>196</v>
      </c>
      <c r="F42" s="38"/>
      <c r="G42" s="38"/>
      <c r="H42" s="39">
        <f>SUM(H43)</f>
        <v>1222.2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1.25" customHeight="1">
      <c r="A43" s="61" t="s">
        <v>36</v>
      </c>
      <c r="B43" s="55" t="s">
        <v>175</v>
      </c>
      <c r="C43" s="57">
        <v>971</v>
      </c>
      <c r="D43" s="61" t="s">
        <v>14</v>
      </c>
      <c r="E43" s="61" t="s">
        <v>196</v>
      </c>
      <c r="F43" s="61" t="s">
        <v>120</v>
      </c>
      <c r="G43" s="40"/>
      <c r="H43" s="62">
        <v>1222.2</v>
      </c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53"/>
      <c r="B44" s="56" t="s">
        <v>176</v>
      </c>
      <c r="C44" s="59"/>
      <c r="D44" s="53"/>
      <c r="E44" s="53"/>
      <c r="F44" s="53"/>
      <c r="G44" s="40"/>
      <c r="H44" s="64"/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" customHeight="1">
      <c r="A45" s="66" t="s">
        <v>140</v>
      </c>
      <c r="B45" s="50" t="s">
        <v>62</v>
      </c>
      <c r="C45" s="50">
        <v>971</v>
      </c>
      <c r="D45" s="66" t="s">
        <v>14</v>
      </c>
      <c r="E45" s="66" t="s">
        <v>197</v>
      </c>
      <c r="F45" s="66"/>
      <c r="G45" s="38"/>
      <c r="H45" s="69">
        <f>H47+H49+H50</f>
        <v>16651.100000000002</v>
      </c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71"/>
      <c r="B46" s="67" t="s">
        <v>63</v>
      </c>
      <c r="C46" s="67"/>
      <c r="D46" s="71"/>
      <c r="E46" s="71"/>
      <c r="F46" s="71"/>
      <c r="G46" s="38"/>
      <c r="H46" s="70"/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61" t="s">
        <v>141</v>
      </c>
      <c r="B47" s="55" t="s">
        <v>175</v>
      </c>
      <c r="C47" s="57">
        <v>971</v>
      </c>
      <c r="D47" s="61" t="s">
        <v>14</v>
      </c>
      <c r="E47" s="61" t="s">
        <v>197</v>
      </c>
      <c r="F47" s="61" t="s">
        <v>120</v>
      </c>
      <c r="G47" s="40"/>
      <c r="H47" s="62">
        <v>14165.2</v>
      </c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1.25" customHeight="1">
      <c r="A48" s="53"/>
      <c r="B48" s="56" t="s">
        <v>176</v>
      </c>
      <c r="C48" s="59"/>
      <c r="D48" s="53"/>
      <c r="E48" s="53"/>
      <c r="F48" s="53"/>
      <c r="G48" s="40"/>
      <c r="H48" s="64"/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" customHeight="1">
      <c r="A49" s="40" t="s">
        <v>142</v>
      </c>
      <c r="B49" s="41" t="s">
        <v>266</v>
      </c>
      <c r="C49" s="42">
        <v>971</v>
      </c>
      <c r="D49" s="40" t="s">
        <v>14</v>
      </c>
      <c r="E49" s="40" t="s">
        <v>197</v>
      </c>
      <c r="F49" s="40" t="s">
        <v>22</v>
      </c>
      <c r="G49" s="40"/>
      <c r="H49" s="31">
        <v>2470.2</v>
      </c>
      <c r="I49" s="2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 customHeight="1">
      <c r="A50" s="40" t="s">
        <v>143</v>
      </c>
      <c r="B50" s="41" t="s">
        <v>122</v>
      </c>
      <c r="C50" s="42">
        <v>971</v>
      </c>
      <c r="D50" s="40" t="s">
        <v>14</v>
      </c>
      <c r="E50" s="40" t="s">
        <v>197</v>
      </c>
      <c r="F50" s="40" t="s">
        <v>123</v>
      </c>
      <c r="G50" s="40"/>
      <c r="H50" s="31">
        <v>15.7</v>
      </c>
      <c r="I50" s="24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1.25" customHeight="1">
      <c r="A51" s="66" t="s">
        <v>144</v>
      </c>
      <c r="B51" s="50" t="s">
        <v>112</v>
      </c>
      <c r="C51" s="50">
        <v>971</v>
      </c>
      <c r="D51" s="66" t="s">
        <v>14</v>
      </c>
      <c r="E51" s="66" t="s">
        <v>222</v>
      </c>
      <c r="F51" s="66"/>
      <c r="G51" s="38"/>
      <c r="H51" s="69">
        <f>SUM(H53)</f>
        <v>6.9</v>
      </c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" customHeight="1">
      <c r="A52" s="71"/>
      <c r="B52" s="67" t="s">
        <v>113</v>
      </c>
      <c r="C52" s="67"/>
      <c r="D52" s="71"/>
      <c r="E52" s="71"/>
      <c r="F52" s="71"/>
      <c r="G52" s="38"/>
      <c r="H52" s="70"/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40" t="s">
        <v>145</v>
      </c>
      <c r="B53" s="41" t="s">
        <v>266</v>
      </c>
      <c r="C53" s="42">
        <v>971</v>
      </c>
      <c r="D53" s="40" t="s">
        <v>14</v>
      </c>
      <c r="E53" s="40" t="s">
        <v>222</v>
      </c>
      <c r="F53" s="40" t="s">
        <v>22</v>
      </c>
      <c r="G53" s="40"/>
      <c r="H53" s="31">
        <v>6.9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66" t="s">
        <v>177</v>
      </c>
      <c r="B54" s="50" t="s">
        <v>114</v>
      </c>
      <c r="C54" s="50">
        <v>971</v>
      </c>
      <c r="D54" s="66" t="s">
        <v>14</v>
      </c>
      <c r="E54" s="66" t="s">
        <v>223</v>
      </c>
      <c r="F54" s="66"/>
      <c r="G54" s="38"/>
      <c r="H54" s="69">
        <f>H56+H58</f>
        <v>2594.5</v>
      </c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71"/>
      <c r="B55" s="67" t="s">
        <v>115</v>
      </c>
      <c r="C55" s="67"/>
      <c r="D55" s="71"/>
      <c r="E55" s="71"/>
      <c r="F55" s="71"/>
      <c r="G55" s="38"/>
      <c r="H55" s="70"/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61" t="s">
        <v>178</v>
      </c>
      <c r="B56" s="55" t="s">
        <v>175</v>
      </c>
      <c r="C56" s="57">
        <v>971</v>
      </c>
      <c r="D56" s="61" t="s">
        <v>14</v>
      </c>
      <c r="E56" s="61" t="s">
        <v>223</v>
      </c>
      <c r="F56" s="61" t="s">
        <v>120</v>
      </c>
      <c r="G56" s="40"/>
      <c r="H56" s="62">
        <v>2405.2</v>
      </c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53"/>
      <c r="B57" s="56" t="s">
        <v>176</v>
      </c>
      <c r="C57" s="59"/>
      <c r="D57" s="53"/>
      <c r="E57" s="53"/>
      <c r="F57" s="53"/>
      <c r="G57" s="40"/>
      <c r="H57" s="64"/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1.25" customHeight="1">
      <c r="A58" s="40" t="s">
        <v>179</v>
      </c>
      <c r="B58" s="41" t="s">
        <v>266</v>
      </c>
      <c r="C58" s="42">
        <v>971</v>
      </c>
      <c r="D58" s="40" t="s">
        <v>14</v>
      </c>
      <c r="E58" s="40" t="s">
        <v>223</v>
      </c>
      <c r="F58" s="40" t="s">
        <v>22</v>
      </c>
      <c r="G58" s="40"/>
      <c r="H58" s="31">
        <v>189.3</v>
      </c>
      <c r="I58" s="2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2" customFormat="1" ht="12.75" customHeight="1">
      <c r="A59" s="38" t="s">
        <v>146</v>
      </c>
      <c r="B59" s="35" t="s">
        <v>32</v>
      </c>
      <c r="C59" s="35">
        <v>971</v>
      </c>
      <c r="D59" s="38" t="s">
        <v>64</v>
      </c>
      <c r="E59" s="38"/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38" t="s">
        <v>147</v>
      </c>
      <c r="B60" s="35" t="s">
        <v>134</v>
      </c>
      <c r="C60" s="35">
        <v>971</v>
      </c>
      <c r="D60" s="38" t="s">
        <v>64</v>
      </c>
      <c r="E60" s="38" t="s">
        <v>198</v>
      </c>
      <c r="F60" s="38"/>
      <c r="G60" s="38"/>
      <c r="H60" s="39">
        <f>SUM(H61)</f>
        <v>200</v>
      </c>
      <c r="I60" s="23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.75" customHeight="1">
      <c r="A61" s="40" t="s">
        <v>148</v>
      </c>
      <c r="B61" s="41" t="s">
        <v>122</v>
      </c>
      <c r="C61" s="42">
        <v>971</v>
      </c>
      <c r="D61" s="40" t="s">
        <v>64</v>
      </c>
      <c r="E61" s="40" t="s">
        <v>198</v>
      </c>
      <c r="F61" s="40" t="s">
        <v>123</v>
      </c>
      <c r="G61" s="40"/>
      <c r="H61" s="31">
        <v>200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38" t="s">
        <v>87</v>
      </c>
      <c r="B62" s="35" t="s">
        <v>65</v>
      </c>
      <c r="C62" s="35">
        <v>971</v>
      </c>
      <c r="D62" s="38" t="s">
        <v>8</v>
      </c>
      <c r="E62" s="38"/>
      <c r="F62" s="38"/>
      <c r="G62" s="38"/>
      <c r="H62" s="39">
        <f>SUM(H63)</f>
        <v>90</v>
      </c>
      <c r="I62" s="24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2" customHeight="1">
      <c r="A63" s="66" t="s">
        <v>38</v>
      </c>
      <c r="B63" s="50" t="s">
        <v>99</v>
      </c>
      <c r="C63" s="50">
        <v>971</v>
      </c>
      <c r="D63" s="66" t="s">
        <v>9</v>
      </c>
      <c r="E63" s="66"/>
      <c r="F63" s="66"/>
      <c r="G63" s="38"/>
      <c r="H63" s="69">
        <f>SUM(H65)</f>
        <v>90</v>
      </c>
      <c r="I63" s="2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0.5" customHeight="1">
      <c r="A64" s="54"/>
      <c r="B64" s="67" t="s">
        <v>98</v>
      </c>
      <c r="C64" s="60"/>
      <c r="D64" s="54"/>
      <c r="E64" s="54"/>
      <c r="F64" s="54"/>
      <c r="G64" s="40"/>
      <c r="H64" s="70"/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66" t="s">
        <v>39</v>
      </c>
      <c r="B65" s="50" t="s">
        <v>267</v>
      </c>
      <c r="C65" s="50">
        <v>971</v>
      </c>
      <c r="D65" s="66" t="s">
        <v>9</v>
      </c>
      <c r="E65" s="66" t="s">
        <v>199</v>
      </c>
      <c r="F65" s="66"/>
      <c r="G65" s="38"/>
      <c r="H65" s="69">
        <f>SUM(H68)</f>
        <v>90</v>
      </c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52"/>
      <c r="B66" s="15" t="s">
        <v>268</v>
      </c>
      <c r="C66" s="58"/>
      <c r="D66" s="52"/>
      <c r="E66" s="52"/>
      <c r="F66" s="52"/>
      <c r="G66" s="38"/>
      <c r="H66" s="63"/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2.75" customHeight="1">
      <c r="A67" s="110"/>
      <c r="B67" s="67" t="s">
        <v>269</v>
      </c>
      <c r="C67" s="111"/>
      <c r="D67" s="71"/>
      <c r="E67" s="71"/>
      <c r="F67" s="71"/>
      <c r="G67" s="38"/>
      <c r="H67" s="70"/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61" t="s">
        <v>40</v>
      </c>
      <c r="B68" s="41" t="s">
        <v>266</v>
      </c>
      <c r="C68" s="57">
        <v>971</v>
      </c>
      <c r="D68" s="61" t="s">
        <v>9</v>
      </c>
      <c r="E68" s="61" t="s">
        <v>199</v>
      </c>
      <c r="F68" s="61" t="s">
        <v>22</v>
      </c>
      <c r="G68" s="61"/>
      <c r="H68" s="62">
        <v>90</v>
      </c>
      <c r="I68" s="24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2" customFormat="1" ht="13.5" customHeight="1">
      <c r="A69" s="38" t="s">
        <v>149</v>
      </c>
      <c r="B69" s="35" t="s">
        <v>85</v>
      </c>
      <c r="C69" s="35">
        <v>971</v>
      </c>
      <c r="D69" s="38" t="s">
        <v>84</v>
      </c>
      <c r="E69" s="40"/>
      <c r="F69" s="40"/>
      <c r="G69" s="40"/>
      <c r="H69" s="39">
        <f>H70</f>
        <v>62.9</v>
      </c>
      <c r="I69" s="24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" customFormat="1" ht="12.75" customHeight="1">
      <c r="A70" s="38" t="s">
        <v>44</v>
      </c>
      <c r="B70" s="35" t="s">
        <v>86</v>
      </c>
      <c r="C70" s="35">
        <v>971</v>
      </c>
      <c r="D70" s="38" t="s">
        <v>83</v>
      </c>
      <c r="E70" s="40"/>
      <c r="F70" s="40"/>
      <c r="G70" s="40"/>
      <c r="H70" s="39">
        <f>H71</f>
        <v>62.9</v>
      </c>
      <c r="I70" s="2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92" t="s">
        <v>45</v>
      </c>
      <c r="B71" s="49" t="s">
        <v>127</v>
      </c>
      <c r="C71" s="94">
        <v>971</v>
      </c>
      <c r="D71" s="92" t="s">
        <v>83</v>
      </c>
      <c r="E71" s="92" t="s">
        <v>200</v>
      </c>
      <c r="F71" s="92"/>
      <c r="G71" s="66"/>
      <c r="H71" s="93">
        <v>62.9</v>
      </c>
      <c r="I71" s="23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customHeight="1">
      <c r="A72" s="74"/>
      <c r="B72" s="73" t="s">
        <v>128</v>
      </c>
      <c r="C72" s="74"/>
      <c r="D72" s="75"/>
      <c r="E72" s="75"/>
      <c r="F72" s="75"/>
      <c r="G72" s="96"/>
      <c r="H72" s="74"/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customHeight="1">
      <c r="A73" s="43" t="s">
        <v>150</v>
      </c>
      <c r="B73" s="41" t="s">
        <v>266</v>
      </c>
      <c r="C73" s="44">
        <v>971</v>
      </c>
      <c r="D73" s="43" t="s">
        <v>83</v>
      </c>
      <c r="E73" s="44">
        <v>5100000120</v>
      </c>
      <c r="F73" s="44">
        <v>200</v>
      </c>
      <c r="G73" s="42"/>
      <c r="H73" s="45">
        <v>62.9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1.25" customHeight="1">
      <c r="A74" s="34">
        <v>5</v>
      </c>
      <c r="B74" s="35" t="s">
        <v>37</v>
      </c>
      <c r="C74" s="35">
        <v>971</v>
      </c>
      <c r="D74" s="38" t="s">
        <v>5</v>
      </c>
      <c r="E74" s="38"/>
      <c r="F74" s="38"/>
      <c r="G74" s="38"/>
      <c r="H74" s="39">
        <f>SUM(H75)</f>
        <v>111900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" customHeight="1">
      <c r="A75" s="38" t="s">
        <v>46</v>
      </c>
      <c r="B75" s="35" t="s">
        <v>41</v>
      </c>
      <c r="C75" s="35">
        <v>971</v>
      </c>
      <c r="D75" s="38" t="s">
        <v>42</v>
      </c>
      <c r="E75" s="38"/>
      <c r="F75" s="38"/>
      <c r="G75" s="38"/>
      <c r="H75" s="39">
        <f>SUM(H76,H79,H81,H84,H86,H89)</f>
        <v>111900</v>
      </c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 customHeight="1">
      <c r="A76" s="66" t="s">
        <v>48</v>
      </c>
      <c r="B76" s="50" t="s">
        <v>101</v>
      </c>
      <c r="C76" s="50">
        <v>971</v>
      </c>
      <c r="D76" s="66" t="s">
        <v>42</v>
      </c>
      <c r="E76" s="66" t="s">
        <v>201</v>
      </c>
      <c r="F76" s="66"/>
      <c r="G76" s="38"/>
      <c r="H76" s="69">
        <f>SUM(H78)</f>
        <v>62394</v>
      </c>
      <c r="I76" s="2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9.75" customHeight="1">
      <c r="A77" s="71"/>
      <c r="B77" s="67" t="s">
        <v>100</v>
      </c>
      <c r="C77" s="67"/>
      <c r="D77" s="71"/>
      <c r="E77" s="71"/>
      <c r="F77" s="71"/>
      <c r="G77" s="38"/>
      <c r="H77" s="70"/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" customHeight="1">
      <c r="A78" s="40" t="s">
        <v>150</v>
      </c>
      <c r="B78" s="41" t="s">
        <v>266</v>
      </c>
      <c r="C78" s="42">
        <v>971</v>
      </c>
      <c r="D78" s="40" t="s">
        <v>42</v>
      </c>
      <c r="E78" s="40" t="s">
        <v>201</v>
      </c>
      <c r="F78" s="40" t="s">
        <v>22</v>
      </c>
      <c r="G78" s="40"/>
      <c r="H78" s="31">
        <v>62394</v>
      </c>
      <c r="I78" s="24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38" t="s">
        <v>151</v>
      </c>
      <c r="B79" s="35" t="s">
        <v>82</v>
      </c>
      <c r="C79" s="35">
        <v>971</v>
      </c>
      <c r="D79" s="38" t="s">
        <v>42</v>
      </c>
      <c r="E79" s="38" t="s">
        <v>202</v>
      </c>
      <c r="F79" s="38"/>
      <c r="G79" s="38"/>
      <c r="H79" s="39">
        <f>H80</f>
        <v>518</v>
      </c>
      <c r="I79" s="24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4.25" customHeight="1">
      <c r="A80" s="40" t="s">
        <v>152</v>
      </c>
      <c r="B80" s="41" t="s">
        <v>266</v>
      </c>
      <c r="C80" s="42">
        <v>971</v>
      </c>
      <c r="D80" s="40" t="s">
        <v>42</v>
      </c>
      <c r="E80" s="40" t="s">
        <v>202</v>
      </c>
      <c r="F80" s="40" t="s">
        <v>22</v>
      </c>
      <c r="G80" s="40"/>
      <c r="H80" s="31">
        <v>518</v>
      </c>
      <c r="I80" s="23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66" t="s">
        <v>153</v>
      </c>
      <c r="B81" s="50" t="s">
        <v>251</v>
      </c>
      <c r="C81" s="50">
        <v>971</v>
      </c>
      <c r="D81" s="66" t="s">
        <v>42</v>
      </c>
      <c r="E81" s="66" t="s">
        <v>203</v>
      </c>
      <c r="F81" s="66"/>
      <c r="G81" s="38"/>
      <c r="H81" s="69">
        <f>SUM(H83)</f>
        <v>300</v>
      </c>
      <c r="I81" s="25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0.5" customHeight="1">
      <c r="A82" s="71"/>
      <c r="B82" s="67" t="s">
        <v>189</v>
      </c>
      <c r="C82" s="67"/>
      <c r="D82" s="71"/>
      <c r="E82" s="71"/>
      <c r="F82" s="71"/>
      <c r="G82" s="38"/>
      <c r="H82" s="70"/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customHeight="1">
      <c r="A83" s="40" t="s">
        <v>154</v>
      </c>
      <c r="B83" s="41" t="s">
        <v>266</v>
      </c>
      <c r="C83" s="42">
        <v>971</v>
      </c>
      <c r="D83" s="40" t="s">
        <v>42</v>
      </c>
      <c r="E83" s="40" t="s">
        <v>203</v>
      </c>
      <c r="F83" s="40" t="s">
        <v>22</v>
      </c>
      <c r="G83" s="40"/>
      <c r="H83" s="31">
        <v>300</v>
      </c>
      <c r="I83" s="23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customHeight="1">
      <c r="A84" s="38" t="s">
        <v>155</v>
      </c>
      <c r="B84" s="35" t="s">
        <v>135</v>
      </c>
      <c r="C84" s="35">
        <v>971</v>
      </c>
      <c r="D84" s="38" t="s">
        <v>42</v>
      </c>
      <c r="E84" s="38" t="s">
        <v>204</v>
      </c>
      <c r="F84" s="38"/>
      <c r="G84" s="38"/>
      <c r="H84" s="39">
        <f>SUM(H85)</f>
        <v>17223</v>
      </c>
      <c r="I84" s="25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" customHeight="1">
      <c r="A85" s="40" t="s">
        <v>156</v>
      </c>
      <c r="B85" s="41" t="s">
        <v>266</v>
      </c>
      <c r="C85" s="42">
        <v>971</v>
      </c>
      <c r="D85" s="40" t="s">
        <v>42</v>
      </c>
      <c r="E85" s="40" t="s">
        <v>204</v>
      </c>
      <c r="F85" s="40" t="s">
        <v>22</v>
      </c>
      <c r="G85" s="40"/>
      <c r="H85" s="31">
        <v>17223</v>
      </c>
      <c r="I85" s="25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" customHeight="1">
      <c r="A86" s="66" t="s">
        <v>157</v>
      </c>
      <c r="B86" s="50" t="s">
        <v>102</v>
      </c>
      <c r="C86" s="50">
        <v>971</v>
      </c>
      <c r="D86" s="66" t="s">
        <v>42</v>
      </c>
      <c r="E86" s="66" t="s">
        <v>205</v>
      </c>
      <c r="F86" s="66"/>
      <c r="G86" s="38"/>
      <c r="H86" s="69">
        <f>SUM(H88)</f>
        <v>2008</v>
      </c>
      <c r="I86" s="23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s="2" customFormat="1" ht="10.5" customHeight="1">
      <c r="A87" s="71"/>
      <c r="B87" s="67" t="s">
        <v>136</v>
      </c>
      <c r="C87" s="67"/>
      <c r="D87" s="71"/>
      <c r="E87" s="71"/>
      <c r="F87" s="71"/>
      <c r="G87" s="38"/>
      <c r="H87" s="70"/>
      <c r="I87" s="11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" customHeight="1">
      <c r="A88" s="40" t="s">
        <v>158</v>
      </c>
      <c r="B88" s="41" t="s">
        <v>266</v>
      </c>
      <c r="C88" s="42">
        <v>971</v>
      </c>
      <c r="D88" s="40" t="s">
        <v>42</v>
      </c>
      <c r="E88" s="40" t="s">
        <v>205</v>
      </c>
      <c r="F88" s="40" t="s">
        <v>22</v>
      </c>
      <c r="G88" s="40"/>
      <c r="H88" s="31">
        <v>2008</v>
      </c>
      <c r="I88" s="11"/>
      <c r="J88" s="8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91" t="s">
        <v>159</v>
      </c>
      <c r="B89" s="94" t="s">
        <v>188</v>
      </c>
      <c r="C89" s="90">
        <v>971</v>
      </c>
      <c r="D89" s="91" t="s">
        <v>42</v>
      </c>
      <c r="E89" s="91" t="s">
        <v>206</v>
      </c>
      <c r="F89" s="91"/>
      <c r="G89" s="46" t="s">
        <v>6</v>
      </c>
      <c r="H89" s="95">
        <f>SUM(H90)</f>
        <v>29457</v>
      </c>
      <c r="I89" s="25"/>
      <c r="J89" s="8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12.75" customHeight="1">
      <c r="A90" s="40" t="s">
        <v>160</v>
      </c>
      <c r="B90" s="41" t="s">
        <v>266</v>
      </c>
      <c r="C90" s="42">
        <v>971</v>
      </c>
      <c r="D90" s="40" t="s">
        <v>42</v>
      </c>
      <c r="E90" s="40" t="s">
        <v>206</v>
      </c>
      <c r="F90" s="40" t="s">
        <v>22</v>
      </c>
      <c r="G90" s="40"/>
      <c r="H90" s="31">
        <v>29457</v>
      </c>
      <c r="I90" s="23"/>
      <c r="J90" s="8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2.75" customHeight="1">
      <c r="A91" s="98"/>
      <c r="B91" s="99"/>
      <c r="C91" s="100"/>
      <c r="D91" s="98"/>
      <c r="E91" s="98"/>
      <c r="F91" s="98"/>
      <c r="G91" s="98"/>
      <c r="H91" s="101" t="s">
        <v>138</v>
      </c>
      <c r="I91" s="23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23.25" customHeight="1">
      <c r="A92" s="112" t="s">
        <v>2</v>
      </c>
      <c r="B92" s="115" t="s">
        <v>0</v>
      </c>
      <c r="C92" s="118" t="s">
        <v>109</v>
      </c>
      <c r="D92" s="118" t="s">
        <v>110</v>
      </c>
      <c r="E92" s="118" t="s">
        <v>111</v>
      </c>
      <c r="F92" s="124" t="s">
        <v>124</v>
      </c>
      <c r="G92" s="102"/>
      <c r="H92" s="118" t="s">
        <v>248</v>
      </c>
      <c r="I92" s="2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3.5" customHeight="1">
      <c r="A93" s="113"/>
      <c r="B93" s="116"/>
      <c r="C93" s="119"/>
      <c r="D93" s="121"/>
      <c r="E93" s="121"/>
      <c r="F93" s="121"/>
      <c r="G93" s="102" t="s">
        <v>79</v>
      </c>
      <c r="H93" s="121"/>
      <c r="I93" s="2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1.25" customHeight="1">
      <c r="A94" s="114"/>
      <c r="B94" s="117"/>
      <c r="C94" s="120"/>
      <c r="D94" s="122"/>
      <c r="E94" s="122"/>
      <c r="F94" s="122"/>
      <c r="G94" s="102"/>
      <c r="H94" s="122"/>
      <c r="I94" s="2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3.5" customHeight="1">
      <c r="A95" s="38" t="s">
        <v>50</v>
      </c>
      <c r="B95" s="35" t="s">
        <v>43</v>
      </c>
      <c r="C95" s="35">
        <v>971</v>
      </c>
      <c r="D95" s="38" t="s">
        <v>10</v>
      </c>
      <c r="E95" s="38"/>
      <c r="F95" s="38"/>
      <c r="G95" s="40"/>
      <c r="H95" s="39">
        <f>SUM(H101+H96)+H105</f>
        <v>3403</v>
      </c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5" customHeight="1">
      <c r="A96" s="66" t="s">
        <v>78</v>
      </c>
      <c r="B96" s="49" t="s">
        <v>180</v>
      </c>
      <c r="C96" s="76">
        <v>971</v>
      </c>
      <c r="D96" s="66" t="s">
        <v>93</v>
      </c>
      <c r="E96" s="66"/>
      <c r="F96" s="66"/>
      <c r="G96" s="38"/>
      <c r="H96" s="69">
        <f>SUM(H97)</f>
        <v>103</v>
      </c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2" customHeight="1">
      <c r="A97" s="66" t="s">
        <v>51</v>
      </c>
      <c r="B97" s="50" t="s">
        <v>181</v>
      </c>
      <c r="C97" s="50">
        <v>971</v>
      </c>
      <c r="D97" s="66" t="s">
        <v>93</v>
      </c>
      <c r="E97" s="66" t="s">
        <v>207</v>
      </c>
      <c r="F97" s="66"/>
      <c r="G97" s="38"/>
      <c r="H97" s="69">
        <f>SUM(H100)</f>
        <v>103</v>
      </c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1.25" customHeight="1">
      <c r="A98" s="52"/>
      <c r="B98" s="58" t="s">
        <v>182</v>
      </c>
      <c r="C98" s="58"/>
      <c r="D98" s="52"/>
      <c r="E98" s="52"/>
      <c r="F98" s="52"/>
      <c r="G98" s="38"/>
      <c r="H98" s="64"/>
      <c r="I98" s="11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1.25" customHeight="1">
      <c r="A99" s="52"/>
      <c r="B99" s="58" t="s">
        <v>183</v>
      </c>
      <c r="C99" s="59"/>
      <c r="D99" s="53"/>
      <c r="E99" s="53"/>
      <c r="F99" s="53"/>
      <c r="G99" s="40"/>
      <c r="H99" s="64"/>
      <c r="I99" s="11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2" customHeight="1">
      <c r="A100" s="40" t="s">
        <v>52</v>
      </c>
      <c r="B100" s="41" t="s">
        <v>266</v>
      </c>
      <c r="C100" s="47">
        <v>971</v>
      </c>
      <c r="D100" s="40" t="s">
        <v>93</v>
      </c>
      <c r="E100" s="40" t="s">
        <v>207</v>
      </c>
      <c r="F100" s="40" t="s">
        <v>22</v>
      </c>
      <c r="G100" s="40"/>
      <c r="H100" s="31">
        <v>103</v>
      </c>
      <c r="I100" s="2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3.5" customHeight="1">
      <c r="A101" s="38" t="s">
        <v>161</v>
      </c>
      <c r="B101" s="35" t="s">
        <v>227</v>
      </c>
      <c r="C101" s="35">
        <v>971</v>
      </c>
      <c r="D101" s="38" t="s">
        <v>11</v>
      </c>
      <c r="E101" s="38"/>
      <c r="F101" s="38"/>
      <c r="G101" s="40"/>
      <c r="H101" s="39">
        <f>SUM(H102)</f>
        <v>1050</v>
      </c>
      <c r="I101" s="23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" customHeight="1">
      <c r="A102" s="66" t="s">
        <v>162</v>
      </c>
      <c r="B102" s="50" t="s">
        <v>271</v>
      </c>
      <c r="C102" s="50">
        <v>971</v>
      </c>
      <c r="D102" s="66" t="s">
        <v>11</v>
      </c>
      <c r="E102" s="66" t="s">
        <v>208</v>
      </c>
      <c r="F102" s="66"/>
      <c r="G102" s="38"/>
      <c r="H102" s="69">
        <f>SUM(H104)</f>
        <v>1050</v>
      </c>
      <c r="I102" s="2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1.25" customHeight="1">
      <c r="A103" s="71"/>
      <c r="B103" s="67" t="s">
        <v>103</v>
      </c>
      <c r="C103" s="67"/>
      <c r="D103" s="77"/>
      <c r="E103" s="77"/>
      <c r="F103" s="77"/>
      <c r="G103" s="36"/>
      <c r="H103" s="70"/>
      <c r="I103" s="2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.75" customHeight="1">
      <c r="A104" s="40" t="s">
        <v>163</v>
      </c>
      <c r="B104" s="41" t="s">
        <v>266</v>
      </c>
      <c r="C104" s="42">
        <v>971</v>
      </c>
      <c r="D104" s="40" t="s">
        <v>11</v>
      </c>
      <c r="E104" s="40" t="s">
        <v>208</v>
      </c>
      <c r="F104" s="40" t="s">
        <v>22</v>
      </c>
      <c r="G104" s="40"/>
      <c r="H104" s="31">
        <v>1050</v>
      </c>
      <c r="I104" s="2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.75" customHeight="1">
      <c r="A105" s="38" t="s">
        <v>233</v>
      </c>
      <c r="B105" s="105" t="s">
        <v>255</v>
      </c>
      <c r="C105" s="50">
        <v>971</v>
      </c>
      <c r="D105" s="66" t="s">
        <v>230</v>
      </c>
      <c r="E105" s="61"/>
      <c r="F105" s="61"/>
      <c r="G105" s="40"/>
      <c r="H105" s="69">
        <f>H106+H109+H112+H115+H119+H123+H127</f>
        <v>2250</v>
      </c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66" t="s">
        <v>234</v>
      </c>
      <c r="B106" s="50" t="s">
        <v>231</v>
      </c>
      <c r="C106" s="50">
        <v>971</v>
      </c>
      <c r="D106" s="66" t="s">
        <v>230</v>
      </c>
      <c r="E106" s="66" t="s">
        <v>209</v>
      </c>
      <c r="F106" s="66"/>
      <c r="G106" s="38" t="s">
        <v>6</v>
      </c>
      <c r="H106" s="69">
        <f>SUM(H108)</f>
        <v>1030</v>
      </c>
      <c r="I106" s="23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71"/>
      <c r="B107" s="67" t="s">
        <v>232</v>
      </c>
      <c r="C107" s="67"/>
      <c r="D107" s="77"/>
      <c r="E107" s="77"/>
      <c r="F107" s="77"/>
      <c r="G107" s="36"/>
      <c r="H107" s="70"/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40" t="s">
        <v>235</v>
      </c>
      <c r="B108" s="41" t="s">
        <v>266</v>
      </c>
      <c r="C108" s="42">
        <v>971</v>
      </c>
      <c r="D108" s="40" t="s">
        <v>230</v>
      </c>
      <c r="E108" s="40" t="s">
        <v>209</v>
      </c>
      <c r="F108" s="40" t="s">
        <v>22</v>
      </c>
      <c r="G108" s="40" t="s">
        <v>6</v>
      </c>
      <c r="H108" s="31">
        <v>1030</v>
      </c>
      <c r="I108" s="2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66" t="s">
        <v>236</v>
      </c>
      <c r="B109" s="50" t="s">
        <v>260</v>
      </c>
      <c r="C109" s="57">
        <v>971</v>
      </c>
      <c r="D109" s="66" t="s">
        <v>230</v>
      </c>
      <c r="E109" s="50">
        <v>7950000490</v>
      </c>
      <c r="F109" s="78"/>
      <c r="G109" s="35"/>
      <c r="H109" s="80">
        <f>H111</f>
        <v>420</v>
      </c>
      <c r="I109" s="2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108"/>
      <c r="B110" s="67" t="s">
        <v>104</v>
      </c>
      <c r="C110" s="60"/>
      <c r="D110" s="67"/>
      <c r="E110" s="67"/>
      <c r="F110" s="79"/>
      <c r="G110" s="35"/>
      <c r="H110" s="81"/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2" customHeight="1">
      <c r="A111" s="40" t="s">
        <v>237</v>
      </c>
      <c r="B111" s="41" t="s">
        <v>266</v>
      </c>
      <c r="C111" s="42">
        <v>971</v>
      </c>
      <c r="D111" s="40" t="s">
        <v>230</v>
      </c>
      <c r="E111" s="40" t="s">
        <v>210</v>
      </c>
      <c r="F111" s="40" t="s">
        <v>22</v>
      </c>
      <c r="G111" s="40"/>
      <c r="H111" s="31">
        <v>420</v>
      </c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66" t="s">
        <v>238</v>
      </c>
      <c r="B112" s="50" t="s">
        <v>261</v>
      </c>
      <c r="C112" s="50">
        <v>971</v>
      </c>
      <c r="D112" s="66" t="s">
        <v>230</v>
      </c>
      <c r="E112" s="66" t="s">
        <v>211</v>
      </c>
      <c r="F112" s="66"/>
      <c r="G112" s="38"/>
      <c r="H112" s="69">
        <f>H114</f>
        <v>100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1.25" customHeight="1">
      <c r="A113" s="106"/>
      <c r="B113" s="67" t="s">
        <v>105</v>
      </c>
      <c r="C113" s="67"/>
      <c r="D113" s="71"/>
      <c r="E113" s="71"/>
      <c r="F113" s="71"/>
      <c r="G113" s="38"/>
      <c r="H113" s="70"/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40" t="s">
        <v>239</v>
      </c>
      <c r="B114" s="41" t="s">
        <v>266</v>
      </c>
      <c r="C114" s="42">
        <v>971</v>
      </c>
      <c r="D114" s="40" t="s">
        <v>230</v>
      </c>
      <c r="E114" s="40" t="s">
        <v>211</v>
      </c>
      <c r="F114" s="40" t="s">
        <v>22</v>
      </c>
      <c r="G114" s="40"/>
      <c r="H114" s="31">
        <v>100</v>
      </c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6" t="s">
        <v>240</v>
      </c>
      <c r="B115" s="50" t="s">
        <v>262</v>
      </c>
      <c r="C115" s="50">
        <v>971</v>
      </c>
      <c r="D115" s="66" t="s">
        <v>230</v>
      </c>
      <c r="E115" s="66" t="s">
        <v>212</v>
      </c>
      <c r="F115" s="66"/>
      <c r="G115" s="66"/>
      <c r="H115" s="69">
        <f>SUM(H118)</f>
        <v>130</v>
      </c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52"/>
      <c r="B116" s="58" t="s">
        <v>270</v>
      </c>
      <c r="C116" s="58"/>
      <c r="D116" s="52"/>
      <c r="E116" s="52"/>
      <c r="F116" s="52"/>
      <c r="G116" s="71"/>
      <c r="H116" s="63"/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71"/>
      <c r="B117" s="67" t="s">
        <v>252</v>
      </c>
      <c r="C117" s="67"/>
      <c r="D117" s="71"/>
      <c r="E117" s="71"/>
      <c r="F117" s="71"/>
      <c r="G117" s="71"/>
      <c r="H117" s="70"/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61" t="s">
        <v>241</v>
      </c>
      <c r="B118" s="41" t="s">
        <v>266</v>
      </c>
      <c r="C118" s="57">
        <v>971</v>
      </c>
      <c r="D118" s="61" t="s">
        <v>230</v>
      </c>
      <c r="E118" s="61" t="s">
        <v>212</v>
      </c>
      <c r="F118" s="61" t="s">
        <v>22</v>
      </c>
      <c r="G118" s="40"/>
      <c r="H118" s="62">
        <v>130</v>
      </c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66" t="s">
        <v>242</v>
      </c>
      <c r="B119" s="50" t="s">
        <v>263</v>
      </c>
      <c r="C119" s="50">
        <v>971</v>
      </c>
      <c r="D119" s="66" t="s">
        <v>230</v>
      </c>
      <c r="E119" s="66" t="s">
        <v>213</v>
      </c>
      <c r="F119" s="66"/>
      <c r="G119" s="38"/>
      <c r="H119" s="69">
        <f>SUM(H122)</f>
        <v>190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1.25" customHeight="1">
      <c r="A120" s="107"/>
      <c r="B120" s="58" t="s">
        <v>272</v>
      </c>
      <c r="C120" s="58"/>
      <c r="D120" s="52"/>
      <c r="E120" s="52"/>
      <c r="F120" s="52"/>
      <c r="G120" s="38"/>
      <c r="H120" s="63"/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1.25" customHeight="1">
      <c r="A121" s="107"/>
      <c r="B121" s="58" t="s">
        <v>273</v>
      </c>
      <c r="C121" s="58"/>
      <c r="D121" s="52"/>
      <c r="E121" s="52"/>
      <c r="F121" s="52"/>
      <c r="G121" s="38"/>
      <c r="H121" s="63"/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40" t="s">
        <v>243</v>
      </c>
      <c r="B122" s="41" t="s">
        <v>266</v>
      </c>
      <c r="C122" s="42">
        <v>971</v>
      </c>
      <c r="D122" s="40" t="s">
        <v>230</v>
      </c>
      <c r="E122" s="40" t="s">
        <v>213</v>
      </c>
      <c r="F122" s="40" t="s">
        <v>22</v>
      </c>
      <c r="G122" s="40"/>
      <c r="H122" s="31">
        <v>190</v>
      </c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66" t="s">
        <v>244</v>
      </c>
      <c r="B123" s="50" t="s">
        <v>264</v>
      </c>
      <c r="C123" s="50">
        <v>971</v>
      </c>
      <c r="D123" s="66" t="s">
        <v>230</v>
      </c>
      <c r="E123" s="66" t="s">
        <v>214</v>
      </c>
      <c r="F123" s="66"/>
      <c r="G123" s="66"/>
      <c r="H123" s="69">
        <f>SUM(H126)</f>
        <v>110</v>
      </c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52"/>
      <c r="B124" s="58" t="s">
        <v>228</v>
      </c>
      <c r="C124" s="58"/>
      <c r="D124" s="52"/>
      <c r="E124" s="52"/>
      <c r="F124" s="52"/>
      <c r="G124" s="52"/>
      <c r="H124" s="63"/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71"/>
      <c r="B125" s="67" t="s">
        <v>274</v>
      </c>
      <c r="C125" s="67"/>
      <c r="D125" s="71"/>
      <c r="E125" s="71"/>
      <c r="F125" s="71"/>
      <c r="G125" s="71"/>
      <c r="H125" s="70"/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54" t="s">
        <v>245</v>
      </c>
      <c r="B126" s="41" t="s">
        <v>266</v>
      </c>
      <c r="C126" s="60">
        <v>971</v>
      </c>
      <c r="D126" s="54" t="s">
        <v>230</v>
      </c>
      <c r="E126" s="54" t="s">
        <v>214</v>
      </c>
      <c r="F126" s="54" t="s">
        <v>22</v>
      </c>
      <c r="G126" s="54"/>
      <c r="H126" s="65">
        <v>110</v>
      </c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.75" customHeight="1">
      <c r="A127" s="66" t="s">
        <v>246</v>
      </c>
      <c r="B127" s="50" t="s">
        <v>265</v>
      </c>
      <c r="C127" s="50">
        <v>971</v>
      </c>
      <c r="D127" s="66" t="s">
        <v>230</v>
      </c>
      <c r="E127" s="66" t="s">
        <v>229</v>
      </c>
      <c r="F127" s="66"/>
      <c r="G127" s="66"/>
      <c r="H127" s="69">
        <f>SUM(H130)</f>
        <v>270</v>
      </c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.75" customHeight="1">
      <c r="A128" s="52"/>
      <c r="B128" s="58" t="s">
        <v>226</v>
      </c>
      <c r="C128" s="58"/>
      <c r="D128" s="52"/>
      <c r="E128" s="52"/>
      <c r="F128" s="52"/>
      <c r="G128" s="52"/>
      <c r="H128" s="63"/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.75" customHeight="1">
      <c r="A129" s="71"/>
      <c r="B129" s="67" t="s">
        <v>279</v>
      </c>
      <c r="C129" s="67"/>
      <c r="D129" s="71"/>
      <c r="E129" s="71"/>
      <c r="F129" s="71"/>
      <c r="G129" s="71"/>
      <c r="H129" s="70"/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.75" customHeight="1">
      <c r="A130" s="54" t="s">
        <v>247</v>
      </c>
      <c r="B130" s="41" t="s">
        <v>266</v>
      </c>
      <c r="C130" s="60">
        <v>971</v>
      </c>
      <c r="D130" s="54" t="s">
        <v>230</v>
      </c>
      <c r="E130" s="54" t="s">
        <v>229</v>
      </c>
      <c r="F130" s="54" t="s">
        <v>22</v>
      </c>
      <c r="G130" s="54"/>
      <c r="H130" s="65">
        <v>270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.75" customHeight="1">
      <c r="A131" s="38" t="s">
        <v>53</v>
      </c>
      <c r="B131" s="35" t="s">
        <v>94</v>
      </c>
      <c r="C131" s="35">
        <v>971</v>
      </c>
      <c r="D131" s="38" t="s">
        <v>12</v>
      </c>
      <c r="E131" s="38"/>
      <c r="F131" s="38"/>
      <c r="G131" s="42"/>
      <c r="H131" s="39">
        <f>SUM(H132)</f>
        <v>5680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0.5" customHeight="1">
      <c r="A132" s="38" t="s">
        <v>54</v>
      </c>
      <c r="B132" s="35" t="s">
        <v>47</v>
      </c>
      <c r="C132" s="35">
        <v>971</v>
      </c>
      <c r="D132" s="38" t="s">
        <v>13</v>
      </c>
      <c r="E132" s="38"/>
      <c r="F132" s="38"/>
      <c r="G132" s="42"/>
      <c r="H132" s="39">
        <f>SUM(H133,H136)</f>
        <v>5680</v>
      </c>
      <c r="I132" s="2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" customHeight="1">
      <c r="A133" s="66" t="s">
        <v>56</v>
      </c>
      <c r="B133" s="50" t="s">
        <v>275</v>
      </c>
      <c r="C133" s="50">
        <v>971</v>
      </c>
      <c r="D133" s="66" t="s">
        <v>13</v>
      </c>
      <c r="E133" s="66" t="s">
        <v>215</v>
      </c>
      <c r="F133" s="66"/>
      <c r="G133" s="38"/>
      <c r="H133" s="69">
        <f>SUM(H135)</f>
        <v>3530</v>
      </c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9" customHeight="1">
      <c r="A134" s="54"/>
      <c r="B134" s="67" t="s">
        <v>106</v>
      </c>
      <c r="C134" s="67"/>
      <c r="D134" s="77"/>
      <c r="E134" s="77"/>
      <c r="F134" s="77"/>
      <c r="G134" s="36"/>
      <c r="H134" s="70"/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0.5" customHeight="1">
      <c r="A135" s="40" t="s">
        <v>58</v>
      </c>
      <c r="B135" s="41" t="s">
        <v>266</v>
      </c>
      <c r="C135" s="42">
        <v>971</v>
      </c>
      <c r="D135" s="40" t="s">
        <v>13</v>
      </c>
      <c r="E135" s="40" t="s">
        <v>215</v>
      </c>
      <c r="F135" s="40" t="s">
        <v>22</v>
      </c>
      <c r="G135" s="40" t="s">
        <v>6</v>
      </c>
      <c r="H135" s="31">
        <v>3530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0.5" customHeight="1">
      <c r="A136" s="38" t="s">
        <v>184</v>
      </c>
      <c r="B136" s="35" t="s">
        <v>221</v>
      </c>
      <c r="C136" s="35">
        <v>971</v>
      </c>
      <c r="D136" s="38" t="s">
        <v>13</v>
      </c>
      <c r="E136" s="38" t="s">
        <v>216</v>
      </c>
      <c r="F136" s="38"/>
      <c r="G136" s="38"/>
      <c r="H136" s="39">
        <f>SUM(H137)</f>
        <v>2150</v>
      </c>
      <c r="I136" s="2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0.5" customHeight="1">
      <c r="A137" s="40" t="s">
        <v>185</v>
      </c>
      <c r="B137" s="41" t="s">
        <v>266</v>
      </c>
      <c r="C137" s="42">
        <v>971</v>
      </c>
      <c r="D137" s="40" t="s">
        <v>13</v>
      </c>
      <c r="E137" s="40" t="s">
        <v>216</v>
      </c>
      <c r="F137" s="40" t="s">
        <v>22</v>
      </c>
      <c r="G137" s="40"/>
      <c r="H137" s="31">
        <v>2150</v>
      </c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.75" customHeight="1">
      <c r="A138" s="38" t="s">
        <v>71</v>
      </c>
      <c r="B138" s="35" t="s">
        <v>3</v>
      </c>
      <c r="C138" s="35">
        <v>971</v>
      </c>
      <c r="D138" s="38">
        <v>1000</v>
      </c>
      <c r="E138" s="38"/>
      <c r="F138" s="38"/>
      <c r="G138" s="38"/>
      <c r="H138" s="39">
        <f>SUM(H139,H143)</f>
        <v>11458</v>
      </c>
      <c r="I138" s="2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" customHeight="1">
      <c r="A139" s="38" t="s">
        <v>72</v>
      </c>
      <c r="B139" s="35" t="s">
        <v>81</v>
      </c>
      <c r="C139" s="35">
        <v>971</v>
      </c>
      <c r="D139" s="38" t="s">
        <v>80</v>
      </c>
      <c r="E139" s="38"/>
      <c r="F139" s="38"/>
      <c r="G139" s="38"/>
      <c r="H139" s="39">
        <f>SUM(H140)</f>
        <v>718.9</v>
      </c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" customHeight="1">
      <c r="A140" s="66" t="s">
        <v>73</v>
      </c>
      <c r="B140" s="50" t="s">
        <v>107</v>
      </c>
      <c r="C140" s="50">
        <v>971</v>
      </c>
      <c r="D140" s="66" t="s">
        <v>80</v>
      </c>
      <c r="E140" s="66" t="s">
        <v>217</v>
      </c>
      <c r="F140" s="66"/>
      <c r="G140" s="38"/>
      <c r="H140" s="69">
        <f>H142</f>
        <v>718.9</v>
      </c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1.25" customHeight="1">
      <c r="A141" s="54"/>
      <c r="B141" s="67" t="s">
        <v>250</v>
      </c>
      <c r="C141" s="67"/>
      <c r="D141" s="77"/>
      <c r="E141" s="77"/>
      <c r="F141" s="77"/>
      <c r="G141" s="36"/>
      <c r="H141" s="70"/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" customHeight="1">
      <c r="A142" s="40" t="s">
        <v>77</v>
      </c>
      <c r="B142" s="37" t="s">
        <v>121</v>
      </c>
      <c r="C142" s="42">
        <v>971</v>
      </c>
      <c r="D142" s="42">
        <v>1003</v>
      </c>
      <c r="E142" s="40" t="s">
        <v>217</v>
      </c>
      <c r="F142" s="40" t="s">
        <v>28</v>
      </c>
      <c r="G142" s="37"/>
      <c r="H142" s="31">
        <v>718.9</v>
      </c>
      <c r="I142" s="2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3.5" customHeight="1">
      <c r="A143" s="38" t="s">
        <v>164</v>
      </c>
      <c r="B143" s="35" t="s">
        <v>55</v>
      </c>
      <c r="C143" s="35">
        <v>971</v>
      </c>
      <c r="D143" s="38">
        <v>1004</v>
      </c>
      <c r="E143" s="38"/>
      <c r="F143" s="38"/>
      <c r="G143" s="38"/>
      <c r="H143" s="39">
        <f>SUM(H144,H147)</f>
        <v>10739.1</v>
      </c>
      <c r="I143" s="2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2" customHeight="1">
      <c r="A144" s="66" t="s">
        <v>165</v>
      </c>
      <c r="B144" s="50" t="s">
        <v>116</v>
      </c>
      <c r="C144" s="50">
        <v>971</v>
      </c>
      <c r="D144" s="66" t="s">
        <v>57</v>
      </c>
      <c r="E144" s="66" t="s">
        <v>224</v>
      </c>
      <c r="F144" s="66"/>
      <c r="G144" s="38"/>
      <c r="H144" s="69">
        <f>SUM(H146)</f>
        <v>9550</v>
      </c>
      <c r="I144" s="2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9.75" customHeight="1">
      <c r="A145" s="71"/>
      <c r="B145" s="67" t="s">
        <v>117</v>
      </c>
      <c r="C145" s="67"/>
      <c r="D145" s="71"/>
      <c r="E145" s="71"/>
      <c r="F145" s="71"/>
      <c r="G145" s="38"/>
      <c r="H145" s="70"/>
      <c r="I145" s="2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40" t="s">
        <v>166</v>
      </c>
      <c r="B146" s="41" t="s">
        <v>121</v>
      </c>
      <c r="C146" s="42">
        <v>971</v>
      </c>
      <c r="D146" s="40" t="s">
        <v>57</v>
      </c>
      <c r="E146" s="40" t="s">
        <v>224</v>
      </c>
      <c r="F146" s="40" t="s">
        <v>28</v>
      </c>
      <c r="G146" s="40"/>
      <c r="H146" s="31">
        <v>9550</v>
      </c>
      <c r="I146" s="25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66" t="s">
        <v>167</v>
      </c>
      <c r="B147" s="50" t="s">
        <v>119</v>
      </c>
      <c r="C147" s="50">
        <v>971</v>
      </c>
      <c r="D147" s="66" t="s">
        <v>57</v>
      </c>
      <c r="E147" s="66" t="s">
        <v>225</v>
      </c>
      <c r="F147" s="66"/>
      <c r="G147" s="38"/>
      <c r="H147" s="69">
        <f>SUM(H149)</f>
        <v>1189.1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1.25" customHeight="1">
      <c r="A148" s="71"/>
      <c r="B148" s="67" t="s">
        <v>118</v>
      </c>
      <c r="C148" s="67"/>
      <c r="D148" s="71"/>
      <c r="E148" s="71"/>
      <c r="F148" s="71"/>
      <c r="G148" s="38"/>
      <c r="H148" s="70"/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3.5" customHeight="1">
      <c r="A149" s="40" t="s">
        <v>168</v>
      </c>
      <c r="B149" s="41" t="s">
        <v>121</v>
      </c>
      <c r="C149" s="42">
        <v>971</v>
      </c>
      <c r="D149" s="40" t="s">
        <v>57</v>
      </c>
      <c r="E149" s="40" t="s">
        <v>225</v>
      </c>
      <c r="F149" s="40" t="s">
        <v>28</v>
      </c>
      <c r="G149" s="40"/>
      <c r="H149" s="31">
        <v>1189.1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1.25" customHeight="1">
      <c r="A150" s="38" t="s">
        <v>88</v>
      </c>
      <c r="B150" s="35" t="s">
        <v>67</v>
      </c>
      <c r="C150" s="35">
        <v>971</v>
      </c>
      <c r="D150" s="38" t="s">
        <v>68</v>
      </c>
      <c r="E150" s="38"/>
      <c r="F150" s="38"/>
      <c r="G150" s="42"/>
      <c r="H150" s="39">
        <f>H151</f>
        <v>530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1.25" customHeight="1">
      <c r="A151" s="38" t="s">
        <v>89</v>
      </c>
      <c r="B151" s="35" t="s">
        <v>69</v>
      </c>
      <c r="C151" s="35">
        <v>971</v>
      </c>
      <c r="D151" s="38" t="s">
        <v>70</v>
      </c>
      <c r="E151" s="38"/>
      <c r="F151" s="38"/>
      <c r="G151" s="42"/>
      <c r="H151" s="39">
        <f>H152</f>
        <v>530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.75" customHeight="1">
      <c r="A152" s="66" t="s">
        <v>90</v>
      </c>
      <c r="B152" s="50" t="s">
        <v>276</v>
      </c>
      <c r="C152" s="50">
        <v>971</v>
      </c>
      <c r="D152" s="66" t="s">
        <v>70</v>
      </c>
      <c r="E152" s="66" t="s">
        <v>218</v>
      </c>
      <c r="F152" s="66"/>
      <c r="G152" s="38"/>
      <c r="H152" s="69">
        <f>H154</f>
        <v>530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2" customHeight="1">
      <c r="A153" s="71"/>
      <c r="B153" s="67" t="s">
        <v>277</v>
      </c>
      <c r="C153" s="67"/>
      <c r="D153" s="77"/>
      <c r="E153" s="77"/>
      <c r="F153" s="77"/>
      <c r="G153" s="36"/>
      <c r="H153" s="70"/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3.5" customHeight="1">
      <c r="A154" s="40" t="s">
        <v>108</v>
      </c>
      <c r="B154" s="41" t="s">
        <v>266</v>
      </c>
      <c r="C154" s="42">
        <v>971</v>
      </c>
      <c r="D154" s="40" t="s">
        <v>70</v>
      </c>
      <c r="E154" s="40" t="s">
        <v>218</v>
      </c>
      <c r="F154" s="40" t="s">
        <v>22</v>
      </c>
      <c r="G154" s="40"/>
      <c r="H154" s="31">
        <v>530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3.5" customHeight="1">
      <c r="A155" s="38" t="s">
        <v>169</v>
      </c>
      <c r="B155" s="35" t="s">
        <v>75</v>
      </c>
      <c r="C155" s="35">
        <v>971</v>
      </c>
      <c r="D155" s="38" t="s">
        <v>74</v>
      </c>
      <c r="E155" s="38"/>
      <c r="F155" s="38"/>
      <c r="G155" s="42"/>
      <c r="H155" s="39">
        <f>SUM(H156)</f>
        <v>1400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" customHeight="1">
      <c r="A156" s="38" t="s">
        <v>170</v>
      </c>
      <c r="B156" s="35" t="s">
        <v>49</v>
      </c>
      <c r="C156" s="35">
        <v>971</v>
      </c>
      <c r="D156" s="38" t="s">
        <v>76</v>
      </c>
      <c r="E156" s="38"/>
      <c r="F156" s="38"/>
      <c r="G156" s="42"/>
      <c r="H156" s="39">
        <f>SUM(H157,H160,)</f>
        <v>1400</v>
      </c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" customHeight="1">
      <c r="A157" s="66" t="s">
        <v>171</v>
      </c>
      <c r="B157" s="50" t="s">
        <v>278</v>
      </c>
      <c r="C157" s="50">
        <v>971</v>
      </c>
      <c r="D157" s="66" t="s">
        <v>76</v>
      </c>
      <c r="E157" s="66" t="s">
        <v>219</v>
      </c>
      <c r="F157" s="66"/>
      <c r="G157" s="38"/>
      <c r="H157" s="69">
        <f>SUM(H159)</f>
        <v>1050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0.5" customHeight="1">
      <c r="A158" s="77"/>
      <c r="B158" s="67" t="s">
        <v>280</v>
      </c>
      <c r="C158" s="67"/>
      <c r="D158" s="77"/>
      <c r="E158" s="77"/>
      <c r="F158" s="77"/>
      <c r="G158" s="36"/>
      <c r="H158" s="70"/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1.25" customHeight="1">
      <c r="A159" s="40" t="s">
        <v>172</v>
      </c>
      <c r="B159" s="41" t="s">
        <v>266</v>
      </c>
      <c r="C159" s="42">
        <v>971</v>
      </c>
      <c r="D159" s="40" t="s">
        <v>76</v>
      </c>
      <c r="E159" s="40" t="s">
        <v>219</v>
      </c>
      <c r="F159" s="40" t="s">
        <v>22</v>
      </c>
      <c r="G159" s="40"/>
      <c r="H159" s="31">
        <v>1050</v>
      </c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38" t="s">
        <v>173</v>
      </c>
      <c r="B160" s="35" t="s">
        <v>137</v>
      </c>
      <c r="C160" s="35">
        <v>971</v>
      </c>
      <c r="D160" s="38" t="s">
        <v>76</v>
      </c>
      <c r="E160" s="38" t="s">
        <v>220</v>
      </c>
      <c r="F160" s="38"/>
      <c r="G160" s="38"/>
      <c r="H160" s="39">
        <f>SUM(H161)</f>
        <v>350</v>
      </c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40" t="s">
        <v>174</v>
      </c>
      <c r="B161" s="41" t="s">
        <v>266</v>
      </c>
      <c r="C161" s="42">
        <v>971</v>
      </c>
      <c r="D161" s="40" t="s">
        <v>76</v>
      </c>
      <c r="E161" s="40" t="s">
        <v>220</v>
      </c>
      <c r="F161" s="40" t="s">
        <v>22</v>
      </c>
      <c r="G161" s="40"/>
      <c r="H161" s="31">
        <v>350</v>
      </c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40"/>
      <c r="B162" s="35" t="s">
        <v>1</v>
      </c>
      <c r="C162" s="35"/>
      <c r="D162" s="48"/>
      <c r="E162" s="38"/>
      <c r="F162" s="38"/>
      <c r="G162" s="38"/>
      <c r="H162" s="39">
        <f>SUM(H13,H37)</f>
        <v>161500</v>
      </c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14"/>
      <c r="B163" s="32"/>
      <c r="C163" s="15"/>
      <c r="D163" s="17"/>
      <c r="E163" s="15"/>
      <c r="F163" s="33"/>
      <c r="G163" s="15"/>
      <c r="H163" s="15"/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14"/>
      <c r="B164" s="123"/>
      <c r="C164" s="123"/>
      <c r="D164" s="123"/>
      <c r="E164" s="123"/>
      <c r="F164" s="123"/>
      <c r="G164" s="123"/>
      <c r="H164" s="15"/>
      <c r="I164" s="23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14"/>
      <c r="B165" s="15"/>
      <c r="C165" s="15"/>
      <c r="D165" s="15"/>
      <c r="E165" s="15"/>
      <c r="F165" s="15"/>
      <c r="G165" s="15"/>
      <c r="H165" s="15"/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7"/>
      <c r="B167" s="7"/>
      <c r="C167"/>
      <c r="D167"/>
      <c r="E167"/>
      <c r="F167"/>
      <c r="G167"/>
      <c r="H167"/>
      <c r="I167" s="24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4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" customHeight="1">
      <c r="A169" s="7"/>
      <c r="B169" s="7"/>
      <c r="C169"/>
      <c r="D169"/>
      <c r="E169"/>
      <c r="F169"/>
      <c r="G169"/>
      <c r="H169"/>
      <c r="I169" s="24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7"/>
      <c r="B172" s="7"/>
      <c r="C172"/>
      <c r="D172"/>
      <c r="E172"/>
      <c r="F172"/>
      <c r="G172"/>
      <c r="H172"/>
      <c r="I172" s="24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7"/>
      <c r="B173" s="7"/>
      <c r="C173"/>
      <c r="D173"/>
      <c r="E173"/>
      <c r="F173"/>
      <c r="G173"/>
      <c r="H173"/>
      <c r="I173" s="24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1.25" customHeight="1">
      <c r="A174" s="7"/>
      <c r="B174" s="7"/>
      <c r="C174"/>
      <c r="D174"/>
      <c r="E174"/>
      <c r="F174"/>
      <c r="G174"/>
      <c r="H174"/>
      <c r="I174" s="24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7"/>
      <c r="B175" s="7"/>
      <c r="C175"/>
      <c r="D175"/>
      <c r="E175"/>
      <c r="F175"/>
      <c r="G175"/>
      <c r="H175"/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2.75" customHeight="1">
      <c r="A176" s="7"/>
      <c r="B176" s="7"/>
      <c r="C176"/>
      <c r="D176"/>
      <c r="E176"/>
      <c r="F176"/>
      <c r="G176"/>
      <c r="H176"/>
      <c r="I176" s="24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2.75" customHeight="1">
      <c r="A177" s="7"/>
      <c r="B177" s="7"/>
      <c r="C177"/>
      <c r="D177"/>
      <c r="E177"/>
      <c r="F177"/>
      <c r="G177"/>
      <c r="H177"/>
      <c r="I177" s="23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7.25" customHeight="1">
      <c r="A178" s="7"/>
      <c r="B178" s="7"/>
      <c r="F178"/>
      <c r="G178"/>
      <c r="H178"/>
      <c r="I178" s="2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" customHeight="1" hidden="1">
      <c r="A179" s="7"/>
      <c r="B179" s="7"/>
      <c r="F179"/>
      <c r="G179"/>
      <c r="H179"/>
      <c r="I179" s="1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6.25" customHeight="1">
      <c r="A180" s="7"/>
      <c r="B180" s="7"/>
      <c r="F180"/>
      <c r="G180"/>
      <c r="H180"/>
      <c r="I180" s="1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3.5" customHeight="1">
      <c r="A181" s="7"/>
      <c r="B181" s="7"/>
      <c r="F181"/>
      <c r="G181"/>
      <c r="H181"/>
      <c r="I181" s="20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9" ht="14.25" customHeight="1">
      <c r="A182" s="7"/>
      <c r="B182" s="7"/>
      <c r="F182"/>
      <c r="G182"/>
      <c r="H182"/>
      <c r="I182"/>
    </row>
    <row r="183" spans="1:9" ht="18.75" customHeight="1">
      <c r="A183" s="7"/>
      <c r="B183" s="7"/>
      <c r="F183"/>
      <c r="G183"/>
      <c r="H183"/>
      <c r="I183"/>
    </row>
    <row r="184" spans="1:9" ht="15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4.25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3.5" customHeight="1">
      <c r="A212" s="7"/>
      <c r="B212" s="7"/>
      <c r="F212"/>
      <c r="G212"/>
      <c r="H212"/>
      <c r="I212"/>
    </row>
    <row r="213" spans="1:9" ht="15" customHeight="1">
      <c r="A213" s="7"/>
      <c r="B213" s="7"/>
      <c r="F213"/>
      <c r="G213"/>
      <c r="H213"/>
      <c r="I213"/>
    </row>
    <row r="214" spans="1:9" ht="15.75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 s="2"/>
      <c r="B268" s="2"/>
      <c r="C268" s="2"/>
      <c r="D268" s="2"/>
      <c r="E268" s="2"/>
      <c r="F268" s="2"/>
      <c r="G268" s="2"/>
      <c r="H268" s="2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8" s="2" customFormat="1" ht="12" customHeight="1">
      <c r="A284"/>
      <c r="B284"/>
      <c r="C284"/>
      <c r="D284"/>
      <c r="E284"/>
      <c r="F284"/>
      <c r="G284"/>
      <c r="H284"/>
    </row>
    <row r="285" spans="1:9" ht="12" customHeight="1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64:G164"/>
    <mergeCell ref="D92:D94"/>
    <mergeCell ref="E92:E94"/>
    <mergeCell ref="F92:F94"/>
    <mergeCell ref="F9:F11"/>
    <mergeCell ref="B9:B11"/>
    <mergeCell ref="A92:A94"/>
    <mergeCell ref="B92:B94"/>
    <mergeCell ref="C92:C94"/>
    <mergeCell ref="H9:H11"/>
    <mergeCell ref="H92:H94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90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2017-10-19T11:47:59Z</cp:lastPrinted>
  <dcterms:created xsi:type="dcterms:W3CDTF">2001-11-23T11:26:15Z</dcterms:created>
  <dcterms:modified xsi:type="dcterms:W3CDTF">2017-10-19T11:48:07Z</dcterms:modified>
  <cp:category/>
  <cp:version/>
  <cp:contentType/>
  <cp:contentStatus/>
</cp:coreProperties>
</file>