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'Лист1'!$A$1:$X$478</definedName>
  </definedNames>
  <calcPr fullCalcOnLoad="1"/>
</workbook>
</file>

<file path=xl/sharedStrings.xml><?xml version="1.0" encoding="utf-8"?>
<sst xmlns="http://schemas.openxmlformats.org/spreadsheetml/2006/main" count="1780" uniqueCount="522">
  <si>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</si>
  <si>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</si>
  <si>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</si>
  <si>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</si>
  <si>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</si>
  <si>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</si>
  <si>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</si>
  <si>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</si>
  <si>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</si>
  <si>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</si>
  <si>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</si>
  <si>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</si>
  <si>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</si>
  <si>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</si>
  <si>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</si>
  <si>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</si>
  <si>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</si>
  <si>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</si>
  <si>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</si>
  <si>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</si>
  <si>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</si>
  <si>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</si>
  <si>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</si>
  <si>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</si>
  <si>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</si>
  <si>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</si>
  <si>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</si>
  <si>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</si>
  <si>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</si>
  <si>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</si>
  <si>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</si>
  <si>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</si>
  <si>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</si>
  <si>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</si>
  <si>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</si>
  <si>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</si>
  <si>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</si>
  <si>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</si>
  <si>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</si>
  <si>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</si>
  <si>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</si>
  <si>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</si>
  <si>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</si>
  <si>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</si>
  <si>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</si>
  <si>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</si>
  <si>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</si>
  <si>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</si>
  <si>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</si>
  <si>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</si>
  <si>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</si>
  <si>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</si>
  <si>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</si>
  <si>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</si>
  <si>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</si>
  <si>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</si>
  <si>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</si>
  <si>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</si>
  <si>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</si>
  <si>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</si>
  <si>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</si>
  <si>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</si>
  <si>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</si>
  <si>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</si>
  <si>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</si>
  <si>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</si>
  <si>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</si>
  <si>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</si>
  <si>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</si>
  <si>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</si>
  <si>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</si>
  <si>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</si>
  <si>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</si>
  <si>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</si>
  <si>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</si>
  <si>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</si>
  <si>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</si>
  <si>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</si>
  <si>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</si>
  <si>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</si>
  <si>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</si>
  <si>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</si>
  <si>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</si>
  <si>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</si>
  <si>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</si>
  <si>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</si>
  <si>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</si>
  <si>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</si>
  <si>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</si>
  <si>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</si>
  <si>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</si>
  <si>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</si>
  <si>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</si>
  <si>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</si>
  <si>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</si>
  <si>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</si>
  <si>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</si>
  <si>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</si>
  <si>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</si>
  <si>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</si>
  <si>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</si>
  <si>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</si>
  <si>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</si>
  <si>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</si>
  <si>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</si>
  <si>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</si>
  <si>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</si>
  <si>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</si>
  <si>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</si>
  <si>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</si>
  <si>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</si>
  <si>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</si>
  <si>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</si>
  <si>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</si>
  <si>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</si>
  <si>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</si>
  <si>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</si>
  <si>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</si>
  <si>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</si>
  <si>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</si>
  <si>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</si>
  <si>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</si>
  <si>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</si>
  <si>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</si>
  <si>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</si>
  <si>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</si>
  <si>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</si>
  <si>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</si>
  <si>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</si>
  <si>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</si>
  <si>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</si>
  <si>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</si>
  <si>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</si>
  <si>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</si>
  <si>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</si>
  <si>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</si>
  <si>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</si>
  <si>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</si>
  <si>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</si>
  <si>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</si>
  <si>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</si>
  <si>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</si>
  <si>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</si>
  <si>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</si>
  <si>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</si>
  <si>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</si>
  <si>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</si>
  <si>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</si>
  <si>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</si>
  <si>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</si>
  <si>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</si>
  <si>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</si>
  <si>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</si>
  <si>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</si>
  <si>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</si>
  <si>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</si>
  <si>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</si>
  <si>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</si>
  <si>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</si>
  <si>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</si>
  <si>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</si>
  <si>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</si>
  <si>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</si>
  <si>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</si>
  <si>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</si>
  <si>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</si>
  <si>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</si>
  <si>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</si>
  <si>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</si>
  <si>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</si>
  <si>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</si>
  <si>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</si>
  <si>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</si>
  <si>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</si>
  <si>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</si>
  <si>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</si>
  <si>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</si>
  <si>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</si>
  <si>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</si>
  <si>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</si>
  <si>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</si>
  <si>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</si>
  <si>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</si>
  <si>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</si>
  <si>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</si>
  <si>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</si>
  <si>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</si>
  <si>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</si>
  <si>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</si>
  <si>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</si>
  <si>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</si>
  <si>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</si>
  <si>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</si>
  <si>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</si>
  <si>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</si>
  <si>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</si>
  <si>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</si>
  <si>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</si>
  <si>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</si>
  <si>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</si>
  <si>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</si>
  <si>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</si>
  <si>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</si>
  <si>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</si>
  <si>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</si>
  <si>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</si>
  <si>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</si>
  <si>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</si>
  <si>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</si>
  <si>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</si>
  <si>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</si>
  <si>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</si>
  <si>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</si>
  <si>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</si>
  <si>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</si>
  <si>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</si>
  <si>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</si>
  <si>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</si>
  <si>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</si>
  <si>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</si>
  <si>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</si>
  <si>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</si>
  <si>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</si>
  <si>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</si>
  <si>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</si>
  <si>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</si>
  <si>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</si>
  <si>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</si>
  <si>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</si>
  <si>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</si>
  <si>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</si>
  <si>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</si>
  <si>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</si>
  <si>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</si>
  <si>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</si>
  <si>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</si>
  <si>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</si>
  <si>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</si>
  <si>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</si>
  <si>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</si>
  <si>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</si>
  <si>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</si>
  <si>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</si>
  <si>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</si>
  <si>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</si>
  <si>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</si>
  <si>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</si>
  <si>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</si>
  <si>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</si>
  <si>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</si>
  <si>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</si>
  <si>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</si>
  <si>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</si>
  <si>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</si>
  <si>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</si>
  <si>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</si>
  <si>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</si>
  <si>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</si>
  <si>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</si>
  <si>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</si>
  <si>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</si>
  <si>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</si>
  <si>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</si>
  <si>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</si>
  <si>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</si>
  <si>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</si>
  <si>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</si>
  <si>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</si>
  <si>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</si>
  <si>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</si>
  <si>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</si>
  <si>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</si>
  <si>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</si>
  <si>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</si>
  <si>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</si>
  <si>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</si>
  <si>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</si>
  <si>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</si>
  <si>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</si>
  <si>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</si>
  <si>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</si>
  <si>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</si>
  <si>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</si>
  <si>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</si>
  <si>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</si>
  <si>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</si>
  <si>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</si>
  <si>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</si>
  <si>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</si>
  <si>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</si>
  <si>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</si>
  <si>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</si>
  <si>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</si>
  <si>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</si>
  <si>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</si>
  <si>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</si>
  <si>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</si>
  <si>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</si>
  <si>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</si>
  <si>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</si>
  <si>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</si>
  <si>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</si>
  <si>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</si>
  <si>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</si>
  <si>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</si>
  <si>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</si>
  <si>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</si>
  <si>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</si>
  <si>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</si>
  <si>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</si>
  <si>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</si>
  <si>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</si>
  <si>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</si>
  <si>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</si>
  <si>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</si>
  <si>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</si>
  <si>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</si>
  <si>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</si>
  <si>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</si>
  <si>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</si>
  <si>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</si>
  <si>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</si>
  <si>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</si>
  <si>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</si>
  <si>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</si>
  <si>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</si>
  <si>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</si>
  <si>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</si>
  <si>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</si>
  <si>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</si>
  <si>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</si>
  <si>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</si>
  <si>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</si>
  <si>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</si>
  <si>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</si>
  <si>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</si>
  <si>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</si>
  <si>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</si>
  <si>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</si>
  <si>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</si>
  <si>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</si>
  <si>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</si>
  <si>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</si>
  <si>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</si>
  <si>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</si>
  <si>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</si>
  <si>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</si>
  <si>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</si>
  <si>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</si>
  <si>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</si>
  <si>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</si>
  <si>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</si>
  <si>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</si>
  <si>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</si>
  <si>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</si>
  <si>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</si>
  <si>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</si>
  <si>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</si>
  <si>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</si>
  <si>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</si>
  <si>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</si>
  <si>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</si>
  <si>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</si>
  <si>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</si>
  <si>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</si>
  <si>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</si>
  <si>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</si>
  <si>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</si>
  <si>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</si>
  <si>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</si>
  <si>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</si>
  <si>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</si>
  <si>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</si>
  <si>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</si>
  <si>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</si>
  <si>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</si>
  <si>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</si>
  <si>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</si>
  <si>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</si>
  <si>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</si>
  <si>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</si>
  <si>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</si>
  <si>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</si>
  <si>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</si>
  <si>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</si>
  <si>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</si>
  <si>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</si>
  <si>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</si>
  <si>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</si>
  <si>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</si>
  <si>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</si>
  <si>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</si>
  <si>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</si>
  <si>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</si>
  <si>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</si>
  <si>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</si>
  <si>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</si>
  <si>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</si>
  <si>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</si>
  <si>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</si>
  <si>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</si>
  <si>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</si>
  <si>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</si>
  <si>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</si>
  <si>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</si>
  <si>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</si>
  <si>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</si>
  <si>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</si>
  <si>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</si>
  <si>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</si>
  <si>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</si>
  <si>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</si>
  <si>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</si>
  <si>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</si>
  <si>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</si>
  <si>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</si>
  <si>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</si>
  <si>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</si>
  <si>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</si>
  <si>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</si>
  <si>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</si>
  <si>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</si>
  <si>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</si>
  <si>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</si>
  <si>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</si>
  <si>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</si>
  <si>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</si>
  <si>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</si>
  <si>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</si>
  <si>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</si>
  <si>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</si>
  <si>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</si>
  <si>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</si>
  <si>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</si>
  <si>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</si>
  <si>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</si>
  <si>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</si>
  <si>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</si>
  <si>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</si>
  <si>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</si>
  <si>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</si>
  <si>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</si>
  <si>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</si>
  <si>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</si>
  <si>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</si>
  <si>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</si>
  <si>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</si>
  <si>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</si>
  <si>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</si>
  <si>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</si>
  <si>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</si>
  <si>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</si>
  <si>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</si>
  <si>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</si>
  <si>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</si>
  <si>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</si>
  <si>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</si>
  <si>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</si>
  <si>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</si>
  <si>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</si>
  <si>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</si>
  <si>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</si>
  <si>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</si>
  <si>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</si>
  <si>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</si>
  <si>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</si>
  <si>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</si>
  <si>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</si>
  <si>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</si>
  <si>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</si>
  <si>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</si>
  <si>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</si>
  <si>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</si>
  <si>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</si>
  <si>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</si>
  <si>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</si>
  <si>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</si>
  <si>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</si>
  <si>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</si>
  <si>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</si>
  <si>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</si>
  <si>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</si>
  <si>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</si>
  <si>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</si>
  <si>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</si>
  <si>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</si>
  <si>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</si>
  <si>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</si>
  <si>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</si>
  <si>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4.1.4</t>
  </si>
  <si>
    <t>1003</t>
  </si>
  <si>
    <t>Социальное обеспечение населения</t>
  </si>
  <si>
    <t>6.2</t>
  </si>
  <si>
    <t>6.2.1</t>
  </si>
  <si>
    <t>6.2.2</t>
  </si>
  <si>
    <t>6.2.3</t>
  </si>
  <si>
    <t>муниципальные должности и дожности муниципальной службы</t>
  </si>
  <si>
    <t>Социальные выплаты</t>
  </si>
  <si>
    <t>505 01 00</t>
  </si>
  <si>
    <t>005</t>
  </si>
  <si>
    <t>Расходы на предоставление доплат к пенсии лицам, замещавшим</t>
  </si>
  <si>
    <t>подр-ла</t>
  </si>
  <si>
    <t>Приложение 2</t>
  </si>
  <si>
    <t>ОТЧЕТ</t>
  </si>
  <si>
    <t>ПО ВЕДОМЕСТВЕННОЙ СТРУКТУРЕ РАСХОДОВ</t>
  </si>
  <si>
    <t xml:space="preserve">МЕСТНОГО БЮДЖЕТА ВНУТРИГОРОДСКОГО МУНИЦИПАЛЬНОГО  </t>
  </si>
  <si>
    <t>Утверждено</t>
  </si>
  <si>
    <t>на</t>
  </si>
  <si>
    <t>2012 год</t>
  </si>
  <si>
    <t>Исполнено</t>
  </si>
  <si>
    <t>за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</si>
  <si>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</si>
  <si>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r>
      <t xml:space="preserve">на </t>
    </r>
    <r>
      <rPr>
        <b/>
        <sz val="9"/>
        <rFont val="Times New Roman"/>
        <family val="1"/>
      </rPr>
      <t xml:space="preserve">2011 </t>
    </r>
    <r>
      <rPr>
        <b/>
        <sz val="8"/>
        <rFont val="Times New Roman"/>
        <family val="1"/>
      </rPr>
      <t>год,</t>
    </r>
  </si>
  <si>
    <r>
      <t xml:space="preserve">на </t>
    </r>
    <r>
      <rPr>
        <b/>
        <sz val="9"/>
        <rFont val="Times New Roman"/>
        <family val="1"/>
      </rPr>
      <t xml:space="preserve">2012 </t>
    </r>
    <r>
      <rPr>
        <b/>
        <sz val="8"/>
        <rFont val="Times New Roman"/>
        <family val="1"/>
      </rPr>
      <t>год,</t>
    </r>
  </si>
  <si>
    <r>
      <t xml:space="preserve">Расходы на выплату пособий, </t>
    </r>
    <r>
      <rPr>
        <b/>
        <i/>
        <sz val="8"/>
        <rFont val="Times New Roman"/>
        <family val="1"/>
      </rPr>
      <t>в том числе:</t>
    </r>
  </si>
  <si>
    <t>(тыс. руб.)</t>
  </si>
  <si>
    <t>от 18.04.2013 № 17</t>
  </si>
  <si>
    <t>Примечание:  1. Фактическая численность муниципальных служащих по состоянию на 31.12.2012 составила 18 человек,</t>
  </si>
  <si>
    <t>в том числе: в составе Муниципального Совета -  2 человека; в составе Местной Администрации - 16 человек.</t>
  </si>
  <si>
    <t xml:space="preserve"> 2.  Расходы на их содержание составили  11713,02 тыс. рублей</t>
  </si>
  <si>
    <t>ОБРАЗОВАНИЯ САНКТ-ПЕТЕРБУРГА МУНИЦИПАЛЬНЫЙ ОКРУГ ВОЛКОВСКОЕ   ЗА  2012 г.</t>
  </si>
  <si>
    <t>к решению Муниципального Совета МО МО Волковское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</si>
</sst>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55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6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1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1" fontId="29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1" fontId="26" fillId="0" borderId="22" xfId="0" applyNumberFormat="1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49" fontId="28" fillId="0" borderId="25" xfId="0" applyNumberFormat="1" applyFont="1" applyBorder="1" applyAlignment="1">
      <alignment horizontal="center"/>
    </xf>
    <xf numFmtId="49" fontId="28" fillId="0" borderId="27" xfId="0" applyNumberFormat="1" applyFont="1" applyBorder="1" applyAlignment="1">
      <alignment horizontal="center"/>
    </xf>
    <xf numFmtId="166" fontId="30" fillId="0" borderId="24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8" xfId="0" applyNumberFormat="1" applyFont="1" applyBorder="1" applyAlignment="1">
      <alignment horizontal="center"/>
    </xf>
    <xf numFmtId="166" fontId="30" fillId="0" borderId="21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49" fontId="28" fillId="0" borderId="31" xfId="0" applyNumberFormat="1" applyFont="1" applyBorder="1" applyAlignment="1">
      <alignment horizontal="center"/>
    </xf>
    <xf numFmtId="166" fontId="29" fillId="0" borderId="29" xfId="0" applyNumberFormat="1" applyFont="1" applyBorder="1" applyAlignment="1">
      <alignment horizontal="center"/>
    </xf>
    <xf numFmtId="166" fontId="29" fillId="0" borderId="31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33" fillId="0" borderId="24" xfId="0" applyFont="1" applyBorder="1" applyAlignment="1">
      <alignment/>
    </xf>
    <xf numFmtId="49" fontId="33" fillId="0" borderId="25" xfId="0" applyNumberFormat="1" applyFont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166" fontId="29" fillId="0" borderId="24" xfId="0" applyNumberFormat="1" applyFont="1" applyBorder="1" applyAlignment="1">
      <alignment horizontal="center"/>
    </xf>
    <xf numFmtId="166" fontId="29" fillId="0" borderId="27" xfId="0" applyNumberFormat="1" applyFont="1" applyBorder="1" applyAlignment="1">
      <alignment horizontal="center"/>
    </xf>
    <xf numFmtId="166" fontId="29" fillId="0" borderId="32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0" fontId="33" fillId="0" borderId="33" xfId="0" applyFont="1" applyBorder="1" applyAlignment="1">
      <alignment horizontal="left"/>
    </xf>
    <xf numFmtId="0" fontId="33" fillId="0" borderId="32" xfId="0" applyFont="1" applyBorder="1" applyAlignment="1">
      <alignment horizontal="center"/>
    </xf>
    <xf numFmtId="49" fontId="33" fillId="0" borderId="33" xfId="0" applyNumberFormat="1" applyFont="1" applyBorder="1" applyAlignment="1">
      <alignment horizontal="center"/>
    </xf>
    <xf numFmtId="49" fontId="33" fillId="0" borderId="32" xfId="0" applyNumberFormat="1" applyFont="1" applyBorder="1" applyAlignment="1">
      <alignment horizontal="center"/>
    </xf>
    <xf numFmtId="49" fontId="33" fillId="0" borderId="30" xfId="0" applyNumberFormat="1" applyFont="1" applyBorder="1" applyAlignment="1">
      <alignment horizontal="center"/>
    </xf>
    <xf numFmtId="166" fontId="26" fillId="0" borderId="32" xfId="0" applyNumberFormat="1" applyFont="1" applyBorder="1" applyAlignment="1">
      <alignment horizontal="center"/>
    </xf>
    <xf numFmtId="0" fontId="28" fillId="0" borderId="25" xfId="0" applyFont="1" applyBorder="1" applyAlignment="1">
      <alignment/>
    </xf>
    <xf numFmtId="49" fontId="28" fillId="0" borderId="32" xfId="0" applyNumberFormat="1" applyFont="1" applyBorder="1" applyAlignment="1">
      <alignment horizontal="center"/>
    </xf>
    <xf numFmtId="0" fontId="28" fillId="0" borderId="33" xfId="0" applyFont="1" applyBorder="1" applyAlignment="1">
      <alignment/>
    </xf>
    <xf numFmtId="49" fontId="25" fillId="0" borderId="29" xfId="0" applyNumberFormat="1" applyFont="1" applyBorder="1" applyAlignment="1">
      <alignment horizontal="center"/>
    </xf>
    <xf numFmtId="0" fontId="33" fillId="0" borderId="33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/>
    </xf>
    <xf numFmtId="166" fontId="26" fillId="0" borderId="29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0" fontId="33" fillId="0" borderId="32" xfId="0" applyFont="1" applyBorder="1" applyAlignment="1">
      <alignment/>
    </xf>
    <xf numFmtId="0" fontId="33" fillId="0" borderId="34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0" borderId="29" xfId="0" applyNumberFormat="1" applyFont="1" applyBorder="1" applyAlignment="1">
      <alignment horizontal="center"/>
    </xf>
    <xf numFmtId="49" fontId="33" fillId="0" borderId="28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166" fontId="29" fillId="0" borderId="21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33" fillId="0" borderId="35" xfId="0" applyFont="1" applyBorder="1" applyAlignment="1">
      <alignment/>
    </xf>
    <xf numFmtId="49" fontId="33" fillId="0" borderId="21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49" fontId="33" fillId="0" borderId="31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49" fontId="33" fillId="0" borderId="36" xfId="0" applyNumberFormat="1" applyFont="1" applyBorder="1" applyAlignment="1">
      <alignment horizontal="center"/>
    </xf>
    <xf numFmtId="166" fontId="26" fillId="0" borderId="24" xfId="0" applyNumberFormat="1" applyFont="1" applyBorder="1" applyAlignment="1">
      <alignment horizontal="center"/>
    </xf>
    <xf numFmtId="49" fontId="28" fillId="0" borderId="33" xfId="0" applyNumberFormat="1" applyFont="1" applyBorder="1" applyAlignment="1">
      <alignment horizontal="center"/>
    </xf>
    <xf numFmtId="0" fontId="28" fillId="0" borderId="30" xfId="0" applyFont="1" applyBorder="1" applyAlignment="1">
      <alignment/>
    </xf>
    <xf numFmtId="49" fontId="27" fillId="0" borderId="32" xfId="0" applyNumberFormat="1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49" fontId="25" fillId="0" borderId="27" xfId="0" applyNumberFormat="1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0" fontId="33" fillId="0" borderId="26" xfId="0" applyFont="1" applyBorder="1" applyAlignment="1">
      <alignment/>
    </xf>
    <xf numFmtId="49" fontId="25" fillId="0" borderId="37" xfId="0" applyNumberFormat="1" applyFont="1" applyBorder="1" applyAlignment="1">
      <alignment horizontal="center"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 horizontal="center"/>
    </xf>
    <xf numFmtId="49" fontId="33" fillId="0" borderId="37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center"/>
    </xf>
    <xf numFmtId="166" fontId="26" fillId="0" borderId="37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166" fontId="27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1" fontId="26" fillId="0" borderId="21" xfId="0" applyNumberFormat="1" applyFont="1" applyBorder="1" applyAlignment="1">
      <alignment horizontal="center"/>
    </xf>
    <xf numFmtId="0" fontId="26" fillId="0" borderId="32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36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166" fontId="26" fillId="0" borderId="21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32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2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33" fillId="0" borderId="27" xfId="0" applyFont="1" applyBorder="1" applyAlignment="1">
      <alignment horizontal="center"/>
    </xf>
    <xf numFmtId="49" fontId="27" fillId="0" borderId="36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33" fillId="0" borderId="35" xfId="0" applyFont="1" applyBorder="1" applyAlignment="1">
      <alignment horizontal="left"/>
    </xf>
    <xf numFmtId="0" fontId="33" fillId="0" borderId="27" xfId="0" applyFont="1" applyBorder="1" applyAlignment="1">
      <alignment/>
    </xf>
    <xf numFmtId="0" fontId="28" fillId="0" borderId="27" xfId="0" applyFont="1" applyBorder="1" applyAlignment="1">
      <alignment horizontal="center"/>
    </xf>
    <xf numFmtId="0" fontId="33" fillId="0" borderId="34" xfId="0" applyFont="1" applyBorder="1" applyAlignment="1">
      <alignment/>
    </xf>
    <xf numFmtId="0" fontId="33" fillId="0" borderId="30" xfId="0" applyFont="1" applyBorder="1" applyAlignment="1">
      <alignment horizontal="center"/>
    </xf>
    <xf numFmtId="49" fontId="33" fillId="0" borderId="40" xfId="0" applyNumberFormat="1" applyFont="1" applyBorder="1" applyAlignment="1">
      <alignment horizontal="center"/>
    </xf>
    <xf numFmtId="0" fontId="33" fillId="0" borderId="40" xfId="0" applyFont="1" applyBorder="1" applyAlignment="1">
      <alignment/>
    </xf>
    <xf numFmtId="0" fontId="28" fillId="0" borderId="36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3" fillId="0" borderId="37" xfId="0" applyFont="1" applyBorder="1" applyAlignment="1">
      <alignment/>
    </xf>
    <xf numFmtId="49" fontId="33" fillId="0" borderId="39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166" fontId="30" fillId="0" borderId="32" xfId="0" applyNumberFormat="1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8" fillId="0" borderId="24" xfId="0" applyFont="1" applyBorder="1" applyAlignment="1">
      <alignment/>
    </xf>
    <xf numFmtId="0" fontId="28" fillId="0" borderId="27" xfId="0" applyFont="1" applyBorder="1" applyAlignment="1">
      <alignment/>
    </xf>
    <xf numFmtId="0" fontId="33" fillId="0" borderId="29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29" xfId="0" applyFont="1" applyBorder="1" applyAlignment="1">
      <alignment/>
    </xf>
    <xf numFmtId="0" fontId="28" fillId="0" borderId="32" xfId="0" applyFont="1" applyBorder="1" applyAlignment="1">
      <alignment horizontal="left"/>
    </xf>
    <xf numFmtId="166" fontId="33" fillId="0" borderId="32" xfId="0" applyNumberFormat="1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0" fontId="33" fillId="0" borderId="24" xfId="0" applyFont="1" applyBorder="1" applyAlignment="1">
      <alignment/>
    </xf>
    <xf numFmtId="166" fontId="27" fillId="0" borderId="0" xfId="0" applyNumberFormat="1" applyFont="1" applyBorder="1" applyAlignment="1">
      <alignment horizontal="right"/>
    </xf>
    <xf numFmtId="0" fontId="27" fillId="0" borderId="32" xfId="0" applyFont="1" applyBorder="1" applyAlignment="1">
      <alignment horizontal="center"/>
    </xf>
    <xf numFmtId="0" fontId="28" fillId="0" borderId="26" xfId="0" applyFont="1" applyBorder="1" applyAlignment="1">
      <alignment/>
    </xf>
    <xf numFmtId="49" fontId="28" fillId="0" borderId="40" xfId="0" applyNumberFormat="1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28" fillId="0" borderId="24" xfId="0" applyFont="1" applyBorder="1" applyAlignment="1">
      <alignment horizontal="left"/>
    </xf>
    <xf numFmtId="49" fontId="33" fillId="0" borderId="41" xfId="0" applyNumberFormat="1" applyFont="1" applyBorder="1" applyAlignment="1">
      <alignment horizontal="center"/>
    </xf>
    <xf numFmtId="166" fontId="33" fillId="0" borderId="37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33" xfId="0" applyFont="1" applyBorder="1" applyAlignment="1">
      <alignment/>
    </xf>
    <xf numFmtId="0" fontId="27" fillId="0" borderId="32" xfId="0" applyNumberFormat="1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33" fillId="0" borderId="31" xfId="0" applyFont="1" applyBorder="1" applyAlignment="1">
      <alignment/>
    </xf>
    <xf numFmtId="0" fontId="33" fillId="0" borderId="27" xfId="0" applyFont="1" applyBorder="1" applyAlignment="1">
      <alignment/>
    </xf>
    <xf numFmtId="0" fontId="25" fillId="0" borderId="32" xfId="0" applyFont="1" applyBorder="1" applyAlignment="1">
      <alignment/>
    </xf>
    <xf numFmtId="0" fontId="27" fillId="0" borderId="24" xfId="0" applyFont="1" applyBorder="1" applyAlignment="1">
      <alignment/>
    </xf>
    <xf numFmtId="49" fontId="25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9" fontId="28" fillId="0" borderId="15" xfId="0" applyNumberFormat="1" applyFont="1" applyBorder="1" applyAlignment="1">
      <alignment/>
    </xf>
    <xf numFmtId="49" fontId="28" fillId="0" borderId="18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166" fontId="30" fillId="0" borderId="18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6" fontId="26" fillId="0" borderId="31" xfId="0" applyNumberFormat="1" applyFont="1" applyBorder="1" applyAlignment="1">
      <alignment horizontal="center"/>
    </xf>
    <xf numFmtId="166" fontId="26" fillId="0" borderId="27" xfId="0" applyNumberFormat="1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166" fontId="29" fillId="0" borderId="36" xfId="0" applyNumberFormat="1" applyFont="1" applyBorder="1" applyAlignment="1">
      <alignment horizontal="center"/>
    </xf>
    <xf numFmtId="166" fontId="26" fillId="0" borderId="36" xfId="0" applyNumberFormat="1" applyFont="1" applyBorder="1" applyAlignment="1">
      <alignment horizontal="center"/>
    </xf>
    <xf numFmtId="166" fontId="26" fillId="0" borderId="28" xfId="0" applyNumberFormat="1" applyFont="1" applyBorder="1" applyAlignment="1">
      <alignment horizontal="center"/>
    </xf>
    <xf numFmtId="166" fontId="30" fillId="0" borderId="28" xfId="0" applyNumberFormat="1" applyFont="1" applyBorder="1" applyAlignment="1">
      <alignment horizontal="center"/>
    </xf>
    <xf numFmtId="166" fontId="29" fillId="0" borderId="28" xfId="0" applyNumberFormat="1" applyFont="1" applyBorder="1" applyAlignment="1">
      <alignment horizontal="center"/>
    </xf>
    <xf numFmtId="166" fontId="30" fillId="0" borderId="27" xfId="0" applyNumberFormat="1" applyFont="1" applyBorder="1" applyAlignment="1">
      <alignment horizontal="center"/>
    </xf>
    <xf numFmtId="166" fontId="33" fillId="0" borderId="39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6" fontId="30" fillId="0" borderId="14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9" fillId="0" borderId="17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166" fontId="30" fillId="0" borderId="47" xfId="0" applyNumberFormat="1" applyFont="1" applyBorder="1" applyAlignment="1">
      <alignment horizontal="center"/>
    </xf>
    <xf numFmtId="166" fontId="30" fillId="0" borderId="45" xfId="0" applyNumberFormat="1" applyFont="1" applyBorder="1" applyAlignment="1">
      <alignment horizontal="center"/>
    </xf>
    <xf numFmtId="166" fontId="29" fillId="0" borderId="48" xfId="0" applyNumberFormat="1" applyFont="1" applyBorder="1" applyAlignment="1">
      <alignment horizontal="center"/>
    </xf>
    <xf numFmtId="166" fontId="29" fillId="0" borderId="47" xfId="0" applyNumberFormat="1" applyFont="1" applyBorder="1" applyAlignment="1">
      <alignment horizontal="center"/>
    </xf>
    <xf numFmtId="166" fontId="29" fillId="0" borderId="49" xfId="0" applyNumberFormat="1" applyFont="1" applyBorder="1" applyAlignment="1">
      <alignment horizontal="center"/>
    </xf>
    <xf numFmtId="166" fontId="26" fillId="0" borderId="49" xfId="0" applyNumberFormat="1" applyFont="1" applyBorder="1" applyAlignment="1">
      <alignment horizontal="center"/>
    </xf>
    <xf numFmtId="166" fontId="26" fillId="0" borderId="48" xfId="0" applyNumberFormat="1" applyFont="1" applyBorder="1" applyAlignment="1">
      <alignment horizontal="center"/>
    </xf>
    <xf numFmtId="166" fontId="29" fillId="0" borderId="45" xfId="0" applyNumberFormat="1" applyFont="1" applyBorder="1" applyAlignment="1">
      <alignment horizontal="center"/>
    </xf>
    <xf numFmtId="166" fontId="26" fillId="0" borderId="47" xfId="0" applyNumberFormat="1" applyFont="1" applyBorder="1" applyAlignment="1">
      <alignment horizontal="center"/>
    </xf>
    <xf numFmtId="166" fontId="26" fillId="0" borderId="50" xfId="0" applyNumberFormat="1" applyFont="1" applyBorder="1" applyAlignment="1">
      <alignment horizontal="center"/>
    </xf>
    <xf numFmtId="166" fontId="26" fillId="0" borderId="51" xfId="0" applyNumberFormat="1" applyFont="1" applyBorder="1" applyAlignment="1">
      <alignment horizontal="center"/>
    </xf>
    <xf numFmtId="166" fontId="27" fillId="0" borderId="51" xfId="0" applyNumberFormat="1" applyFont="1" applyBorder="1" applyAlignment="1">
      <alignment horizontal="center"/>
    </xf>
    <xf numFmtId="166" fontId="26" fillId="0" borderId="45" xfId="0" applyNumberFormat="1" applyFont="1" applyBorder="1" applyAlignment="1">
      <alignment horizontal="center"/>
    </xf>
    <xf numFmtId="166" fontId="30" fillId="0" borderId="49" xfId="0" applyNumberFormat="1" applyFont="1" applyBorder="1" applyAlignment="1">
      <alignment horizontal="center"/>
    </xf>
    <xf numFmtId="166" fontId="33" fillId="0" borderId="49" xfId="0" applyNumberFormat="1" applyFont="1" applyBorder="1" applyAlignment="1">
      <alignment horizontal="center"/>
    </xf>
    <xf numFmtId="1" fontId="29" fillId="0" borderId="17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1"/>
  <sheetViews>
    <sheetView tabSelected="1" view="pageBreakPreview" zoomScaleSheetLayoutView="100" zoomScalePageLayoutView="0" workbookViewId="0" topLeftCell="A1">
      <selection activeCell="C3" sqref="C3:J3"/>
    </sheetView>
  </sheetViews>
  <sheetFormatPr defaultColWidth="9.00390625" defaultRowHeight="12.75"/>
  <cols>
    <col min="1" max="1" width="6.00390625" style="34" customWidth="1"/>
    <col min="2" max="2" width="70.75390625" style="0" customWidth="1"/>
    <col min="3" max="3" width="5.125" style="0" customWidth="1"/>
    <col min="4" max="4" width="7.75390625" style="0" customWidth="1"/>
    <col min="5" max="5" width="9.00390625" style="0" customWidth="1"/>
    <col min="6" max="6" width="5.00390625" style="22" customWidth="1"/>
    <col min="7" max="7" width="5.75390625" style="18" hidden="1" customWidth="1"/>
    <col min="8" max="8" width="10.375" style="18" customWidth="1"/>
    <col min="9" max="9" width="10.125" style="18" customWidth="1"/>
    <col min="10" max="10" width="4.75390625" style="18" customWidth="1"/>
    <col min="11" max="11" width="2.375" style="18" customWidth="1"/>
    <col min="12" max="12" width="9.00390625" style="0" customWidth="1"/>
    <col min="13" max="13" width="10.00390625" style="0" customWidth="1"/>
    <col min="14" max="14" width="10.875" style="0" customWidth="1"/>
    <col min="15" max="15" width="9.75390625" style="0" customWidth="1"/>
    <col min="16" max="16" width="10.875" style="0" customWidth="1"/>
    <col min="17" max="17" width="9.875" style="0" customWidth="1"/>
    <col min="18" max="18" width="10.00390625" style="0" customWidth="1"/>
    <col min="19" max="19" width="10.375" style="0" customWidth="1"/>
    <col min="20" max="20" width="10.25390625" style="0" customWidth="1"/>
    <col min="21" max="21" width="10.375" style="0" customWidth="1"/>
    <col min="22" max="22" width="9.25390625" style="0" customWidth="1"/>
    <col min="23" max="23" width="11.125" style="0" customWidth="1"/>
    <col min="24" max="24" width="7.75390625" style="0" customWidth="1"/>
    <col min="25" max="25" width="5.75390625" style="0" customWidth="1"/>
    <col min="26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2" customHeight="1">
      <c r="A1" s="153"/>
      <c r="B1" s="154"/>
      <c r="C1" s="155"/>
      <c r="D1" s="155"/>
      <c r="E1" s="402" t="s">
        <v>502</v>
      </c>
      <c r="F1" s="403"/>
      <c r="G1" s="403"/>
      <c r="H1" s="403"/>
      <c r="I1" s="403"/>
      <c r="J1" s="403"/>
      <c r="K1" s="99"/>
      <c r="L1" s="99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1:42" ht="11.25" customHeight="1">
      <c r="A2" s="153"/>
      <c r="B2" s="154"/>
      <c r="C2" s="404" t="s">
        <v>521</v>
      </c>
      <c r="D2" s="403"/>
      <c r="E2" s="403"/>
      <c r="F2" s="403"/>
      <c r="G2" s="403"/>
      <c r="H2" s="403"/>
      <c r="I2" s="403"/>
      <c r="J2" s="403"/>
      <c r="K2" s="99"/>
      <c r="L2" s="99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2" ht="11.25" customHeight="1">
      <c r="A3" s="158"/>
      <c r="B3" s="159"/>
      <c r="C3" s="405" t="s">
        <v>516</v>
      </c>
      <c r="D3" s="403"/>
      <c r="E3" s="403"/>
      <c r="F3" s="403"/>
      <c r="G3" s="403"/>
      <c r="H3" s="403"/>
      <c r="I3" s="403"/>
      <c r="J3" s="403"/>
      <c r="K3" s="97"/>
      <c r="L3" s="100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2" ht="13.5" customHeight="1">
      <c r="A4" s="395" t="s">
        <v>503</v>
      </c>
      <c r="B4" s="396"/>
      <c r="C4" s="396"/>
      <c r="D4" s="396"/>
      <c r="E4" s="396"/>
      <c r="F4" s="396"/>
      <c r="G4" s="396"/>
      <c r="H4" s="396"/>
      <c r="I4" s="396"/>
      <c r="J4" s="396"/>
      <c r="L4" s="149"/>
      <c r="M4" s="86"/>
      <c r="N4" s="86"/>
      <c r="O4" s="86"/>
      <c r="P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42" ht="12" customHeight="1">
      <c r="A5" s="158"/>
      <c r="B5" s="395" t="s">
        <v>504</v>
      </c>
      <c r="C5" s="396"/>
      <c r="D5" s="396"/>
      <c r="E5" s="396"/>
      <c r="F5" s="396"/>
      <c r="G5" s="396"/>
      <c r="H5" s="396"/>
      <c r="I5" s="396"/>
      <c r="J5" s="396"/>
      <c r="L5" s="149"/>
      <c r="M5" s="86"/>
      <c r="N5" s="86"/>
      <c r="O5" s="86"/>
      <c r="P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</row>
    <row r="6" spans="1:42" ht="12" customHeight="1">
      <c r="A6" s="395" t="s">
        <v>505</v>
      </c>
      <c r="B6" s="396"/>
      <c r="C6" s="396"/>
      <c r="D6" s="396"/>
      <c r="E6" s="396"/>
      <c r="F6" s="396"/>
      <c r="G6" s="396"/>
      <c r="H6" s="396"/>
      <c r="I6" s="396"/>
      <c r="J6" s="396"/>
      <c r="L6" s="149"/>
      <c r="M6" s="86"/>
      <c r="N6" s="86"/>
      <c r="O6" s="86"/>
      <c r="P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</row>
    <row r="7" spans="1:42" ht="12" customHeight="1">
      <c r="A7" s="395" t="s">
        <v>520</v>
      </c>
      <c r="B7" s="397"/>
      <c r="C7" s="397"/>
      <c r="D7" s="397"/>
      <c r="E7" s="397"/>
      <c r="F7" s="397"/>
      <c r="G7" s="397"/>
      <c r="H7" s="397"/>
      <c r="I7" s="397"/>
      <c r="J7" s="397"/>
      <c r="L7" s="149"/>
      <c r="M7" s="86"/>
      <c r="N7" s="86"/>
      <c r="O7" s="86"/>
      <c r="P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</row>
    <row r="8" spans="1:42" ht="10.5" customHeight="1" thickBot="1">
      <c r="A8" s="158"/>
      <c r="B8" s="161"/>
      <c r="C8" s="162"/>
      <c r="D8" s="163"/>
      <c r="E8" s="163"/>
      <c r="F8" s="164"/>
      <c r="G8" s="152"/>
      <c r="H8" s="152"/>
      <c r="I8" s="152" t="s">
        <v>515</v>
      </c>
      <c r="J8" s="160"/>
      <c r="L8" s="122"/>
      <c r="M8" s="130"/>
      <c r="N8" s="130"/>
      <c r="O8" s="130"/>
      <c r="P8" s="130"/>
      <c r="Q8" s="66"/>
      <c r="R8" s="66"/>
      <c r="S8" s="66"/>
      <c r="T8" s="66"/>
      <c r="U8" s="66"/>
      <c r="V8" s="66"/>
      <c r="W8" s="66"/>
      <c r="X8" s="6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1:42" ht="12" customHeight="1">
      <c r="A9" s="165"/>
      <c r="B9" s="166" t="s">
        <v>0</v>
      </c>
      <c r="C9" s="167" t="s">
        <v>99</v>
      </c>
      <c r="D9" s="168" t="s">
        <v>99</v>
      </c>
      <c r="E9" s="167" t="s">
        <v>99</v>
      </c>
      <c r="F9" s="169" t="s">
        <v>99</v>
      </c>
      <c r="G9" s="168"/>
      <c r="H9" s="168" t="s">
        <v>506</v>
      </c>
      <c r="I9" s="376" t="s">
        <v>509</v>
      </c>
      <c r="J9" s="172"/>
      <c r="K9" s="128"/>
      <c r="L9" s="128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</row>
    <row r="10" spans="1:42" ht="10.5" customHeight="1">
      <c r="A10" s="170"/>
      <c r="B10" s="171"/>
      <c r="C10" s="172" t="s">
        <v>105</v>
      </c>
      <c r="D10" s="173" t="s">
        <v>484</v>
      </c>
      <c r="E10" s="172" t="s">
        <v>121</v>
      </c>
      <c r="F10" s="174" t="s">
        <v>100</v>
      </c>
      <c r="G10" s="173" t="s">
        <v>481</v>
      </c>
      <c r="H10" s="175" t="s">
        <v>507</v>
      </c>
      <c r="I10" s="377" t="s">
        <v>510</v>
      </c>
      <c r="J10" s="172"/>
      <c r="K10" s="91"/>
      <c r="L10" s="128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</row>
    <row r="11" spans="1:42" ht="10.5" customHeight="1" thickBot="1">
      <c r="A11" s="176"/>
      <c r="B11" s="177"/>
      <c r="C11" s="178"/>
      <c r="D11" s="179" t="s">
        <v>501</v>
      </c>
      <c r="E11" s="180" t="s">
        <v>1</v>
      </c>
      <c r="F11" s="181" t="s">
        <v>101</v>
      </c>
      <c r="G11" s="179"/>
      <c r="H11" s="179" t="s">
        <v>508</v>
      </c>
      <c r="I11" s="378" t="s">
        <v>508</v>
      </c>
      <c r="J11" s="172"/>
      <c r="K11" s="91"/>
      <c r="L11" s="91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70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</row>
    <row r="12" spans="1:42" s="3" customFormat="1" ht="21" customHeight="1">
      <c r="A12" s="182"/>
      <c r="B12" s="183" t="s">
        <v>511</v>
      </c>
      <c r="C12" s="184"/>
      <c r="D12" s="185"/>
      <c r="E12" s="186"/>
      <c r="F12" s="187"/>
      <c r="G12" s="188"/>
      <c r="H12" s="189">
        <f>SUM(H378)</f>
        <v>71400</v>
      </c>
      <c r="I12" s="379">
        <f>SUM(I378)</f>
        <v>68796.90000000001</v>
      </c>
      <c r="J12" s="375"/>
      <c r="K12" s="136"/>
      <c r="L12" s="137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</row>
    <row r="13" spans="1:42" s="8" customFormat="1" ht="16.5" customHeight="1">
      <c r="A13" s="190" t="s">
        <v>123</v>
      </c>
      <c r="B13" s="191" t="s">
        <v>124</v>
      </c>
      <c r="C13" s="186" t="s">
        <v>104</v>
      </c>
      <c r="D13" s="187" t="s">
        <v>102</v>
      </c>
      <c r="E13" s="186"/>
      <c r="F13" s="187"/>
      <c r="G13" s="188"/>
      <c r="H13" s="189">
        <f>SUM(H15,H24,H53,H106,H110)</f>
        <v>20176.2</v>
      </c>
      <c r="I13" s="379">
        <f>SUM(I15,I24,I53,I106,I110)</f>
        <v>19578.1</v>
      </c>
      <c r="J13" s="375"/>
      <c r="K13" s="136"/>
      <c r="L13" s="137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</row>
    <row r="14" spans="1:42" s="8" customFormat="1" ht="14.25" customHeight="1">
      <c r="A14" s="192"/>
      <c r="B14" s="193" t="s">
        <v>420</v>
      </c>
      <c r="C14" s="194" t="s">
        <v>419</v>
      </c>
      <c r="D14" s="195"/>
      <c r="E14" s="196"/>
      <c r="F14" s="195"/>
      <c r="G14" s="197"/>
      <c r="H14" s="198"/>
      <c r="I14" s="380"/>
      <c r="J14" s="375"/>
      <c r="K14" s="136"/>
      <c r="L14" s="137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</row>
    <row r="15" spans="1:42" s="8" customFormat="1" ht="11.25" customHeight="1">
      <c r="A15" s="199" t="s">
        <v>125</v>
      </c>
      <c r="B15" s="200" t="s">
        <v>126</v>
      </c>
      <c r="C15" s="201">
        <v>892</v>
      </c>
      <c r="D15" s="202" t="s">
        <v>122</v>
      </c>
      <c r="E15" s="203"/>
      <c r="F15" s="202"/>
      <c r="G15" s="204"/>
      <c r="H15" s="205">
        <f>SUM(H17)</f>
        <v>909.4</v>
      </c>
      <c r="I15" s="381">
        <f>SUM(I17)</f>
        <v>909.3</v>
      </c>
      <c r="J15" s="375"/>
      <c r="K15" s="136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</row>
    <row r="16" spans="1:42" s="8" customFormat="1" ht="10.5" customHeight="1">
      <c r="A16" s="207"/>
      <c r="B16" s="208" t="s">
        <v>258</v>
      </c>
      <c r="C16" s="209"/>
      <c r="D16" s="210"/>
      <c r="E16" s="211"/>
      <c r="F16" s="210"/>
      <c r="G16" s="212"/>
      <c r="H16" s="213"/>
      <c r="I16" s="382"/>
      <c r="J16" s="375"/>
      <c r="K16" s="136"/>
      <c r="L16" s="137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</row>
    <row r="17" spans="1:42" s="8" customFormat="1" ht="14.25" customHeight="1">
      <c r="A17" s="192" t="s">
        <v>127</v>
      </c>
      <c r="B17" s="183" t="s">
        <v>128</v>
      </c>
      <c r="C17" s="175">
        <v>892</v>
      </c>
      <c r="D17" s="195" t="s">
        <v>122</v>
      </c>
      <c r="E17" s="196" t="s">
        <v>259</v>
      </c>
      <c r="F17" s="195"/>
      <c r="G17" s="197"/>
      <c r="H17" s="215">
        <f>SUM(H18,H26)</f>
        <v>909.4</v>
      </c>
      <c r="I17" s="383">
        <f>SUM(I18,I26)</f>
        <v>909.3</v>
      </c>
      <c r="J17" s="375"/>
      <c r="K17" s="136"/>
      <c r="L17" s="137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</row>
    <row r="18" spans="1:42" s="8" customFormat="1" ht="12" customHeight="1">
      <c r="A18" s="216" t="s">
        <v>127</v>
      </c>
      <c r="B18" s="217" t="s">
        <v>129</v>
      </c>
      <c r="C18" s="218">
        <v>892</v>
      </c>
      <c r="D18" s="219" t="s">
        <v>122</v>
      </c>
      <c r="E18" s="220" t="s">
        <v>259</v>
      </c>
      <c r="F18" s="221" t="s">
        <v>130</v>
      </c>
      <c r="G18" s="204"/>
      <c r="H18" s="222">
        <v>909.4</v>
      </c>
      <c r="I18" s="384">
        <v>909.3</v>
      </c>
      <c r="J18" s="375"/>
      <c r="K18" s="136"/>
      <c r="L18" s="137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</row>
    <row r="19" spans="1:42" s="8" customFormat="1" ht="12" customHeight="1" hidden="1">
      <c r="A19" s="190" t="s">
        <v>127</v>
      </c>
      <c r="B19" s="223" t="s">
        <v>131</v>
      </c>
      <c r="C19" s="184">
        <v>892</v>
      </c>
      <c r="D19" s="187" t="s">
        <v>122</v>
      </c>
      <c r="E19" s="224" t="s">
        <v>259</v>
      </c>
      <c r="F19" s="202" t="s">
        <v>130</v>
      </c>
      <c r="G19" s="224" t="s">
        <v>132</v>
      </c>
      <c r="H19" s="213">
        <f>SUM(H20)</f>
        <v>824</v>
      </c>
      <c r="I19" s="382">
        <f>SUM(I20)</f>
        <v>824</v>
      </c>
      <c r="J19" s="375"/>
      <c r="K19" s="136"/>
      <c r="L19" s="137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</row>
    <row r="20" spans="1:42" s="8" customFormat="1" ht="12" customHeight="1" hidden="1">
      <c r="A20" s="192" t="s">
        <v>133</v>
      </c>
      <c r="B20" s="225" t="s">
        <v>387</v>
      </c>
      <c r="C20" s="201">
        <v>892</v>
      </c>
      <c r="D20" s="187" t="s">
        <v>122</v>
      </c>
      <c r="E20" s="196" t="s">
        <v>259</v>
      </c>
      <c r="F20" s="202" t="s">
        <v>130</v>
      </c>
      <c r="G20" s="188" t="s">
        <v>143</v>
      </c>
      <c r="H20" s="215">
        <f>SUM(H21,H22)</f>
        <v>824</v>
      </c>
      <c r="I20" s="383">
        <f>SUM(I21,I22)</f>
        <v>824</v>
      </c>
      <c r="J20" s="375"/>
      <c r="K20" s="136"/>
      <c r="L20" s="137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</row>
    <row r="21" spans="1:42" s="8" customFormat="1" ht="12" customHeight="1" hidden="1">
      <c r="A21" s="226" t="s">
        <v>134</v>
      </c>
      <c r="B21" s="227" t="s">
        <v>106</v>
      </c>
      <c r="C21" s="228">
        <v>892</v>
      </c>
      <c r="D21" s="210" t="s">
        <v>122</v>
      </c>
      <c r="E21" s="220" t="s">
        <v>259</v>
      </c>
      <c r="F21" s="221" t="s">
        <v>130</v>
      </c>
      <c r="G21" s="212" t="s">
        <v>135</v>
      </c>
      <c r="H21" s="222">
        <v>681.5</v>
      </c>
      <c r="I21" s="384">
        <v>681.5</v>
      </c>
      <c r="J21" s="375"/>
      <c r="K21" s="139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</row>
    <row r="22" spans="1:42" s="8" customFormat="1" ht="12" customHeight="1" hidden="1">
      <c r="A22" s="226" t="s">
        <v>136</v>
      </c>
      <c r="B22" s="229" t="s">
        <v>384</v>
      </c>
      <c r="C22" s="228">
        <v>892</v>
      </c>
      <c r="D22" s="210" t="s">
        <v>122</v>
      </c>
      <c r="E22" s="220" t="s">
        <v>259</v>
      </c>
      <c r="F22" s="221" t="s">
        <v>130</v>
      </c>
      <c r="G22" s="212" t="s">
        <v>137</v>
      </c>
      <c r="H22" s="230">
        <v>142.5</v>
      </c>
      <c r="I22" s="385">
        <v>142.5</v>
      </c>
      <c r="J22" s="375"/>
      <c r="K22" s="139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</row>
    <row r="23" spans="1:42" s="8" customFormat="1" ht="8.25" customHeight="1" hidden="1">
      <c r="A23" s="231"/>
      <c r="B23" s="232"/>
      <c r="C23" s="233"/>
      <c r="D23" s="234"/>
      <c r="E23" s="235"/>
      <c r="F23" s="221"/>
      <c r="G23" s="236"/>
      <c r="H23" s="230"/>
      <c r="I23" s="385"/>
      <c r="J23" s="375"/>
      <c r="K23" s="139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</row>
    <row r="24" spans="1:42" s="8" customFormat="1" ht="11.25" customHeight="1">
      <c r="A24" s="237" t="s">
        <v>138</v>
      </c>
      <c r="B24" s="173" t="s">
        <v>139</v>
      </c>
      <c r="C24" s="238">
        <v>892</v>
      </c>
      <c r="D24" s="202" t="s">
        <v>107</v>
      </c>
      <c r="E24" s="203"/>
      <c r="F24" s="202"/>
      <c r="G24" s="204"/>
      <c r="H24" s="205">
        <f>SUM(H27,H34)</f>
        <v>3687.4</v>
      </c>
      <c r="I24" s="381">
        <f>SUM(I27,I34)</f>
        <v>3583.8999999999996</v>
      </c>
      <c r="J24" s="375"/>
      <c r="K24" s="136"/>
      <c r="L24" s="137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</row>
    <row r="25" spans="1:42" s="8" customFormat="1" ht="9.75" customHeight="1">
      <c r="A25" s="239"/>
      <c r="B25" s="173" t="s">
        <v>260</v>
      </c>
      <c r="C25" s="240"/>
      <c r="D25" s="195"/>
      <c r="E25" s="196"/>
      <c r="F25" s="195"/>
      <c r="G25" s="197"/>
      <c r="H25" s="241"/>
      <c r="I25" s="386"/>
      <c r="J25" s="375"/>
      <c r="K25" s="136"/>
      <c r="L25" s="137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</row>
    <row r="26" spans="1:42" s="8" customFormat="1" ht="9.75" customHeight="1">
      <c r="A26" s="242"/>
      <c r="B26" s="173" t="s">
        <v>383</v>
      </c>
      <c r="C26" s="243"/>
      <c r="D26" s="234"/>
      <c r="E26" s="244"/>
      <c r="F26" s="234"/>
      <c r="G26" s="236"/>
      <c r="H26" s="241"/>
      <c r="I26" s="386"/>
      <c r="J26" s="375"/>
      <c r="K26" s="136"/>
      <c r="L26" s="137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</row>
    <row r="27" spans="1:42" s="8" customFormat="1" ht="11.25" customHeight="1">
      <c r="A27" s="199" t="s">
        <v>140</v>
      </c>
      <c r="B27" s="245" t="s">
        <v>480</v>
      </c>
      <c r="C27" s="201">
        <v>892</v>
      </c>
      <c r="D27" s="202" t="s">
        <v>107</v>
      </c>
      <c r="E27" s="203" t="s">
        <v>261</v>
      </c>
      <c r="F27" s="221"/>
      <c r="G27" s="246"/>
      <c r="H27" s="205">
        <f>SUM(H29)</f>
        <v>230.3</v>
      </c>
      <c r="I27" s="381">
        <f>SUM(I29)</f>
        <v>221.2</v>
      </c>
      <c r="J27" s="375"/>
      <c r="K27" s="136"/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</row>
    <row r="28" spans="1:42" s="8" customFormat="1" ht="9.75" customHeight="1">
      <c r="A28" s="190"/>
      <c r="B28" s="183" t="s">
        <v>272</v>
      </c>
      <c r="C28" s="184"/>
      <c r="D28" s="187"/>
      <c r="E28" s="186"/>
      <c r="F28" s="187"/>
      <c r="G28" s="188"/>
      <c r="H28" s="213"/>
      <c r="I28" s="382"/>
      <c r="J28" s="375"/>
      <c r="K28" s="136"/>
      <c r="L28" s="137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</row>
    <row r="29" spans="1:42" s="8" customFormat="1" ht="11.25" customHeight="1">
      <c r="A29" s="216" t="s">
        <v>140</v>
      </c>
      <c r="B29" s="217" t="s">
        <v>129</v>
      </c>
      <c r="C29" s="247">
        <v>892</v>
      </c>
      <c r="D29" s="219" t="s">
        <v>107</v>
      </c>
      <c r="E29" s="220" t="s">
        <v>261</v>
      </c>
      <c r="F29" s="219" t="s">
        <v>130</v>
      </c>
      <c r="G29" s="248"/>
      <c r="H29" s="249">
        <v>230.3</v>
      </c>
      <c r="I29" s="387">
        <v>221.2</v>
      </c>
      <c r="J29" s="375"/>
      <c r="K29" s="136"/>
      <c r="L29" s="137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</row>
    <row r="30" spans="1:42" s="8" customFormat="1" ht="12" customHeight="1" hidden="1">
      <c r="A30" s="190" t="s">
        <v>141</v>
      </c>
      <c r="B30" s="223" t="s">
        <v>131</v>
      </c>
      <c r="C30" s="184">
        <v>892</v>
      </c>
      <c r="D30" s="187" t="s">
        <v>107</v>
      </c>
      <c r="E30" s="224" t="s">
        <v>261</v>
      </c>
      <c r="F30" s="250" t="s">
        <v>130</v>
      </c>
      <c r="G30" s="188" t="s">
        <v>132</v>
      </c>
      <c r="H30" s="213">
        <f>SUM(H31)</f>
        <v>214.3</v>
      </c>
      <c r="I30" s="382">
        <f>SUM(I31)</f>
        <v>214.3</v>
      </c>
      <c r="J30" s="375"/>
      <c r="K30" s="136"/>
      <c r="L30" s="137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</row>
    <row r="31" spans="1:42" s="8" customFormat="1" ht="14.25" customHeight="1" hidden="1">
      <c r="A31" s="199" t="s">
        <v>141</v>
      </c>
      <c r="B31" s="251" t="s">
        <v>388</v>
      </c>
      <c r="C31" s="184">
        <v>892</v>
      </c>
      <c r="D31" s="187" t="s">
        <v>107</v>
      </c>
      <c r="E31" s="224" t="s">
        <v>261</v>
      </c>
      <c r="F31" s="250" t="s">
        <v>130</v>
      </c>
      <c r="G31" s="188" t="s">
        <v>144</v>
      </c>
      <c r="H31" s="215">
        <f>SUM(H32)</f>
        <v>214.3</v>
      </c>
      <c r="I31" s="383">
        <f>SUM(I32)</f>
        <v>214.3</v>
      </c>
      <c r="J31" s="375"/>
      <c r="K31" s="136"/>
      <c r="L31" s="137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</row>
    <row r="32" spans="1:42" s="8" customFormat="1" ht="12" customHeight="1" hidden="1">
      <c r="A32" s="226" t="s">
        <v>142</v>
      </c>
      <c r="B32" s="229" t="s">
        <v>386</v>
      </c>
      <c r="C32" s="218">
        <v>892</v>
      </c>
      <c r="D32" s="210" t="s">
        <v>107</v>
      </c>
      <c r="E32" s="220" t="s">
        <v>261</v>
      </c>
      <c r="F32" s="221" t="s">
        <v>130</v>
      </c>
      <c r="G32" s="248" t="s">
        <v>149</v>
      </c>
      <c r="H32" s="222">
        <v>214.3</v>
      </c>
      <c r="I32" s="384">
        <v>214.3</v>
      </c>
      <c r="J32" s="375"/>
      <c r="K32" s="136"/>
      <c r="L32" s="137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</row>
    <row r="33" spans="1:42" s="8" customFormat="1" ht="8.25" customHeight="1">
      <c r="A33" s="226"/>
      <c r="B33" s="229"/>
      <c r="C33" s="247"/>
      <c r="D33" s="210"/>
      <c r="E33" s="220"/>
      <c r="F33" s="221"/>
      <c r="G33" s="248"/>
      <c r="H33" s="222"/>
      <c r="I33" s="384"/>
      <c r="J33" s="375"/>
      <c r="K33" s="136"/>
      <c r="L33" s="137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</row>
    <row r="34" spans="1:42" s="24" customFormat="1" ht="12" customHeight="1">
      <c r="A34" s="252" t="s">
        <v>157</v>
      </c>
      <c r="B34" s="253" t="s">
        <v>273</v>
      </c>
      <c r="C34" s="184">
        <v>892</v>
      </c>
      <c r="D34" s="250" t="s">
        <v>107</v>
      </c>
      <c r="E34" s="224" t="s">
        <v>274</v>
      </c>
      <c r="F34" s="250"/>
      <c r="G34" s="254"/>
      <c r="H34" s="215">
        <f>SUM(H35)</f>
        <v>3457.1</v>
      </c>
      <c r="I34" s="383">
        <f>SUM(I35)</f>
        <v>3362.7</v>
      </c>
      <c r="J34" s="375"/>
      <c r="K34" s="136"/>
      <c r="L34" s="137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ht="12" customHeight="1">
      <c r="A35" s="216" t="s">
        <v>157</v>
      </c>
      <c r="B35" s="217" t="s">
        <v>129</v>
      </c>
      <c r="C35" s="247">
        <v>892</v>
      </c>
      <c r="D35" s="219" t="s">
        <v>107</v>
      </c>
      <c r="E35" s="220" t="s">
        <v>274</v>
      </c>
      <c r="F35" s="219" t="s">
        <v>130</v>
      </c>
      <c r="G35" s="248"/>
      <c r="H35" s="249">
        <v>3457.1</v>
      </c>
      <c r="I35" s="387">
        <v>3362.7</v>
      </c>
      <c r="J35" s="375"/>
      <c r="K35" s="136"/>
      <c r="L35" s="137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</row>
    <row r="36" spans="1:42" ht="12" customHeight="1" hidden="1">
      <c r="A36" s="190" t="s">
        <v>158</v>
      </c>
      <c r="B36" s="223" t="s">
        <v>131</v>
      </c>
      <c r="C36" s="184">
        <v>892</v>
      </c>
      <c r="D36" s="187" t="s">
        <v>107</v>
      </c>
      <c r="E36" s="224" t="s">
        <v>274</v>
      </c>
      <c r="F36" s="250" t="s">
        <v>130</v>
      </c>
      <c r="G36" s="188" t="s">
        <v>132</v>
      </c>
      <c r="H36" s="213">
        <f>SUM(H37,H40,H47)</f>
        <v>3281.3</v>
      </c>
      <c r="I36" s="382">
        <f>SUM(I37,I40,I47)</f>
        <v>3281.3</v>
      </c>
      <c r="J36" s="375"/>
      <c r="K36" s="136"/>
      <c r="L36" s="137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</row>
    <row r="37" spans="1:42" ht="12" customHeight="1" hidden="1">
      <c r="A37" s="199" t="s">
        <v>159</v>
      </c>
      <c r="B37" s="225" t="s">
        <v>387</v>
      </c>
      <c r="C37" s="184">
        <v>892</v>
      </c>
      <c r="D37" s="187" t="s">
        <v>107</v>
      </c>
      <c r="E37" s="224" t="s">
        <v>274</v>
      </c>
      <c r="F37" s="250" t="s">
        <v>130</v>
      </c>
      <c r="G37" s="188" t="s">
        <v>143</v>
      </c>
      <c r="H37" s="215">
        <f>SUM(H38,H39)</f>
        <v>1805</v>
      </c>
      <c r="I37" s="383">
        <f>SUM(I38,I39)</f>
        <v>1805</v>
      </c>
      <c r="J37" s="375"/>
      <c r="K37" s="136"/>
      <c r="L37" s="137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</row>
    <row r="38" spans="1:42" ht="12" customHeight="1" hidden="1">
      <c r="A38" s="226" t="s">
        <v>160</v>
      </c>
      <c r="B38" s="227" t="s">
        <v>106</v>
      </c>
      <c r="C38" s="228">
        <v>892</v>
      </c>
      <c r="D38" s="210" t="s">
        <v>107</v>
      </c>
      <c r="E38" s="220" t="s">
        <v>274</v>
      </c>
      <c r="F38" s="219" t="s">
        <v>130</v>
      </c>
      <c r="G38" s="212" t="s">
        <v>135</v>
      </c>
      <c r="H38" s="222">
        <v>1390.3</v>
      </c>
      <c r="I38" s="384">
        <v>1390.3</v>
      </c>
      <c r="J38" s="375"/>
      <c r="K38" s="139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</row>
    <row r="39" spans="1:42" ht="12" customHeight="1" hidden="1">
      <c r="A39" s="226" t="s">
        <v>161</v>
      </c>
      <c r="B39" s="229" t="s">
        <v>384</v>
      </c>
      <c r="C39" s="218">
        <v>892</v>
      </c>
      <c r="D39" s="210" t="s">
        <v>107</v>
      </c>
      <c r="E39" s="220" t="s">
        <v>274</v>
      </c>
      <c r="F39" s="221" t="s">
        <v>130</v>
      </c>
      <c r="G39" s="248" t="s">
        <v>137</v>
      </c>
      <c r="H39" s="222">
        <v>414.7</v>
      </c>
      <c r="I39" s="384">
        <v>414.7</v>
      </c>
      <c r="J39" s="375"/>
      <c r="K39" s="139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</row>
    <row r="40" spans="1:42" ht="12" customHeight="1" hidden="1">
      <c r="A40" s="199" t="s">
        <v>266</v>
      </c>
      <c r="B40" s="251" t="s">
        <v>388</v>
      </c>
      <c r="C40" s="184">
        <v>892</v>
      </c>
      <c r="D40" s="203" t="s">
        <v>107</v>
      </c>
      <c r="E40" s="224" t="s">
        <v>274</v>
      </c>
      <c r="F40" s="224" t="s">
        <v>130</v>
      </c>
      <c r="G40" s="202" t="s">
        <v>144</v>
      </c>
      <c r="H40" s="213">
        <f>SUM(H41,H42,H43,H44,H45,H46)</f>
        <v>1421.3000000000002</v>
      </c>
      <c r="I40" s="382">
        <f>SUM(I41,I42,I43,I44,I45,I46)</f>
        <v>1421.3000000000002</v>
      </c>
      <c r="J40" s="375"/>
      <c r="K40" s="136"/>
      <c r="L40" s="137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</row>
    <row r="41" spans="1:42" ht="12" customHeight="1" hidden="1">
      <c r="A41" s="226" t="s">
        <v>267</v>
      </c>
      <c r="B41" s="229" t="s">
        <v>108</v>
      </c>
      <c r="C41" s="228">
        <v>892</v>
      </c>
      <c r="D41" s="235" t="s">
        <v>107</v>
      </c>
      <c r="E41" s="220" t="s">
        <v>274</v>
      </c>
      <c r="F41" s="220" t="s">
        <v>130</v>
      </c>
      <c r="G41" s="221" t="s">
        <v>145</v>
      </c>
      <c r="H41" s="222">
        <v>159.7</v>
      </c>
      <c r="I41" s="384">
        <v>159.7</v>
      </c>
      <c r="J41" s="375"/>
      <c r="K41" s="139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</row>
    <row r="42" spans="1:42" ht="12" customHeight="1" hidden="1">
      <c r="A42" s="226" t="s">
        <v>268</v>
      </c>
      <c r="B42" s="229" t="s">
        <v>10</v>
      </c>
      <c r="C42" s="228">
        <v>892</v>
      </c>
      <c r="D42" s="235" t="s">
        <v>107</v>
      </c>
      <c r="E42" s="220" t="s">
        <v>274</v>
      </c>
      <c r="F42" s="220" t="s">
        <v>130</v>
      </c>
      <c r="G42" s="221" t="s">
        <v>167</v>
      </c>
      <c r="H42" s="222">
        <v>0</v>
      </c>
      <c r="I42" s="384">
        <v>0</v>
      </c>
      <c r="J42" s="375"/>
      <c r="K42" s="139"/>
      <c r="L42" s="140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</row>
    <row r="43" spans="1:42" ht="12" customHeight="1" hidden="1">
      <c r="A43" s="226" t="s">
        <v>268</v>
      </c>
      <c r="B43" s="229" t="s">
        <v>109</v>
      </c>
      <c r="C43" s="228">
        <v>892</v>
      </c>
      <c r="D43" s="235" t="s">
        <v>107</v>
      </c>
      <c r="E43" s="220" t="s">
        <v>274</v>
      </c>
      <c r="F43" s="220" t="s">
        <v>130</v>
      </c>
      <c r="G43" s="221" t="s">
        <v>146</v>
      </c>
      <c r="H43" s="222">
        <v>247.9</v>
      </c>
      <c r="I43" s="384">
        <v>247.9</v>
      </c>
      <c r="J43" s="375"/>
      <c r="K43" s="139"/>
      <c r="L43" s="140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</row>
    <row r="44" spans="1:42" ht="12" customHeight="1" hidden="1">
      <c r="A44" s="226" t="s">
        <v>269</v>
      </c>
      <c r="B44" s="229" t="s">
        <v>110</v>
      </c>
      <c r="C44" s="228">
        <v>892</v>
      </c>
      <c r="D44" s="235" t="s">
        <v>107</v>
      </c>
      <c r="E44" s="220" t="s">
        <v>274</v>
      </c>
      <c r="F44" s="220" t="s">
        <v>130</v>
      </c>
      <c r="G44" s="221" t="s">
        <v>147</v>
      </c>
      <c r="H44" s="222">
        <v>380.5</v>
      </c>
      <c r="I44" s="384">
        <v>380.5</v>
      </c>
      <c r="J44" s="375"/>
      <c r="K44" s="139"/>
      <c r="L44" s="140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</row>
    <row r="45" spans="1:42" ht="12" customHeight="1" hidden="1">
      <c r="A45" s="226" t="s">
        <v>270</v>
      </c>
      <c r="B45" s="229" t="s">
        <v>385</v>
      </c>
      <c r="C45" s="228">
        <v>892</v>
      </c>
      <c r="D45" s="235" t="s">
        <v>107</v>
      </c>
      <c r="E45" s="220" t="s">
        <v>274</v>
      </c>
      <c r="F45" s="220" t="s">
        <v>130</v>
      </c>
      <c r="G45" s="221" t="s">
        <v>148</v>
      </c>
      <c r="H45" s="222">
        <v>190.8</v>
      </c>
      <c r="I45" s="384">
        <v>190.8</v>
      </c>
      <c r="J45" s="375"/>
      <c r="K45" s="139"/>
      <c r="L45" s="140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</row>
    <row r="46" spans="1:42" ht="12" customHeight="1" hidden="1">
      <c r="A46" s="226" t="s">
        <v>271</v>
      </c>
      <c r="B46" s="229" t="s">
        <v>386</v>
      </c>
      <c r="C46" s="218">
        <v>892</v>
      </c>
      <c r="D46" s="235" t="s">
        <v>107</v>
      </c>
      <c r="E46" s="220" t="s">
        <v>274</v>
      </c>
      <c r="F46" s="220" t="s">
        <v>130</v>
      </c>
      <c r="G46" s="221" t="s">
        <v>149</v>
      </c>
      <c r="H46" s="222">
        <v>442.4</v>
      </c>
      <c r="I46" s="384">
        <v>442.4</v>
      </c>
      <c r="J46" s="375"/>
      <c r="K46" s="139"/>
      <c r="L46" s="140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</row>
    <row r="47" spans="1:42" ht="12" customHeight="1" hidden="1">
      <c r="A47" s="252" t="s">
        <v>265</v>
      </c>
      <c r="B47" s="251" t="s">
        <v>111</v>
      </c>
      <c r="C47" s="184">
        <v>892</v>
      </c>
      <c r="D47" s="203" t="s">
        <v>107</v>
      </c>
      <c r="E47" s="224" t="s">
        <v>274</v>
      </c>
      <c r="F47" s="224" t="s">
        <v>130</v>
      </c>
      <c r="G47" s="202" t="s">
        <v>150</v>
      </c>
      <c r="H47" s="215">
        <v>55</v>
      </c>
      <c r="I47" s="383">
        <v>55</v>
      </c>
      <c r="J47" s="375"/>
      <c r="K47" s="136"/>
      <c r="L47" s="140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</row>
    <row r="48" spans="1:42" ht="12" customHeight="1" hidden="1">
      <c r="A48" s="192" t="s">
        <v>262</v>
      </c>
      <c r="B48" s="251" t="s">
        <v>151</v>
      </c>
      <c r="C48" s="184">
        <v>892</v>
      </c>
      <c r="D48" s="203" t="s">
        <v>107</v>
      </c>
      <c r="E48" s="224" t="s">
        <v>274</v>
      </c>
      <c r="F48" s="224" t="s">
        <v>130</v>
      </c>
      <c r="G48" s="202" t="s">
        <v>152</v>
      </c>
      <c r="H48" s="213">
        <f>SUM(H49,H50)</f>
        <v>190</v>
      </c>
      <c r="I48" s="382">
        <f>SUM(I49,I50)</f>
        <v>190</v>
      </c>
      <c r="J48" s="375"/>
      <c r="K48" s="136"/>
      <c r="L48" s="137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</row>
    <row r="49" spans="1:42" ht="12" customHeight="1" hidden="1">
      <c r="A49" s="226" t="s">
        <v>263</v>
      </c>
      <c r="B49" s="229" t="s">
        <v>153</v>
      </c>
      <c r="C49" s="228">
        <v>892</v>
      </c>
      <c r="D49" s="235" t="s">
        <v>107</v>
      </c>
      <c r="E49" s="220" t="s">
        <v>274</v>
      </c>
      <c r="F49" s="220" t="s">
        <v>130</v>
      </c>
      <c r="G49" s="221" t="s">
        <v>154</v>
      </c>
      <c r="H49" s="222">
        <v>100</v>
      </c>
      <c r="I49" s="384">
        <v>100</v>
      </c>
      <c r="J49" s="375"/>
      <c r="K49" s="139"/>
      <c r="L49" s="140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</row>
    <row r="50" spans="1:42" ht="11.25" customHeight="1" hidden="1">
      <c r="A50" s="226" t="s">
        <v>264</v>
      </c>
      <c r="B50" s="229" t="s">
        <v>155</v>
      </c>
      <c r="C50" s="228">
        <v>892</v>
      </c>
      <c r="D50" s="235" t="s">
        <v>107</v>
      </c>
      <c r="E50" s="220" t="s">
        <v>274</v>
      </c>
      <c r="F50" s="235" t="s">
        <v>130</v>
      </c>
      <c r="G50" s="221" t="s">
        <v>156</v>
      </c>
      <c r="H50" s="222">
        <v>90</v>
      </c>
      <c r="I50" s="384">
        <v>90</v>
      </c>
      <c r="J50" s="375"/>
      <c r="K50" s="139"/>
      <c r="L50" s="140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</row>
    <row r="51" spans="1:42" ht="0.75" customHeight="1">
      <c r="A51" s="226"/>
      <c r="B51" s="229"/>
      <c r="C51" s="228"/>
      <c r="D51" s="235"/>
      <c r="E51" s="235"/>
      <c r="F51" s="220"/>
      <c r="G51" s="221"/>
      <c r="H51" s="230"/>
      <c r="I51" s="385"/>
      <c r="J51" s="375"/>
      <c r="K51" s="139"/>
      <c r="L51" s="140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</row>
    <row r="52" spans="1:42" ht="15.75" customHeight="1">
      <c r="A52" s="226"/>
      <c r="B52" s="255" t="s">
        <v>421</v>
      </c>
      <c r="C52" s="256">
        <v>971</v>
      </c>
      <c r="D52" s="235"/>
      <c r="E52" s="235"/>
      <c r="F52" s="236"/>
      <c r="G52" s="220"/>
      <c r="H52" s="230"/>
      <c r="I52" s="385"/>
      <c r="J52" s="375"/>
      <c r="K52" s="139"/>
      <c r="L52" s="140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</row>
    <row r="53" spans="1:42" ht="11.25" customHeight="1">
      <c r="A53" s="199" t="s">
        <v>162</v>
      </c>
      <c r="B53" s="200" t="s">
        <v>379</v>
      </c>
      <c r="C53" s="201">
        <v>971</v>
      </c>
      <c r="D53" s="203" t="s">
        <v>120</v>
      </c>
      <c r="E53" s="203"/>
      <c r="F53" s="204"/>
      <c r="G53" s="197"/>
      <c r="H53" s="205">
        <f>SUM(H55,H62,H93)</f>
        <v>13669.4</v>
      </c>
      <c r="I53" s="381">
        <f>SUM(I55,I62,I93)</f>
        <v>13524.9</v>
      </c>
      <c r="J53" s="375"/>
      <c r="K53" s="136"/>
      <c r="L53" s="137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</row>
    <row r="54" spans="1:42" ht="10.5" customHeight="1">
      <c r="A54" s="190"/>
      <c r="B54" s="208" t="s">
        <v>380</v>
      </c>
      <c r="C54" s="184"/>
      <c r="D54" s="186"/>
      <c r="E54" s="186"/>
      <c r="F54" s="188"/>
      <c r="G54" s="188"/>
      <c r="H54" s="213"/>
      <c r="I54" s="382"/>
      <c r="J54" s="375"/>
      <c r="K54" s="136"/>
      <c r="L54" s="137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</row>
    <row r="55" spans="1:42" ht="13.5" customHeight="1">
      <c r="A55" s="192" t="s">
        <v>163</v>
      </c>
      <c r="B55" s="183" t="s">
        <v>170</v>
      </c>
      <c r="C55" s="175">
        <v>971</v>
      </c>
      <c r="D55" s="196" t="s">
        <v>120</v>
      </c>
      <c r="E55" s="186" t="s">
        <v>275</v>
      </c>
      <c r="F55" s="195"/>
      <c r="G55" s="197"/>
      <c r="H55" s="213">
        <f>SUM(H56)</f>
        <v>909.4</v>
      </c>
      <c r="I55" s="382">
        <f>SUM(I56)</f>
        <v>909.4</v>
      </c>
      <c r="J55" s="375"/>
      <c r="K55" s="136"/>
      <c r="L55" s="137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</row>
    <row r="56" spans="1:42" ht="11.25" customHeight="1">
      <c r="A56" s="216" t="s">
        <v>163</v>
      </c>
      <c r="B56" s="217" t="s">
        <v>129</v>
      </c>
      <c r="C56" s="218">
        <v>971</v>
      </c>
      <c r="D56" s="220" t="s">
        <v>120</v>
      </c>
      <c r="E56" s="220" t="s">
        <v>275</v>
      </c>
      <c r="F56" s="219" t="s">
        <v>130</v>
      </c>
      <c r="G56" s="248"/>
      <c r="H56" s="249">
        <v>909.4</v>
      </c>
      <c r="I56" s="387">
        <v>909.4</v>
      </c>
      <c r="J56" s="375"/>
      <c r="K56" s="136"/>
      <c r="L56" s="137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</row>
    <row r="57" spans="1:42" ht="12" customHeight="1" hidden="1">
      <c r="A57" s="190" t="s">
        <v>163</v>
      </c>
      <c r="B57" s="223" t="s">
        <v>131</v>
      </c>
      <c r="C57" s="184">
        <v>971</v>
      </c>
      <c r="D57" s="203" t="s">
        <v>120</v>
      </c>
      <c r="E57" s="224" t="s">
        <v>275</v>
      </c>
      <c r="F57" s="250" t="s">
        <v>130</v>
      </c>
      <c r="G57" s="188" t="s">
        <v>132</v>
      </c>
      <c r="H57" s="213">
        <f>SUM(H58)</f>
        <v>824</v>
      </c>
      <c r="I57" s="382">
        <f>SUM(I58)</f>
        <v>824</v>
      </c>
      <c r="J57" s="375"/>
      <c r="K57" s="136"/>
      <c r="L57" s="137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</row>
    <row r="58" spans="1:42" ht="12" customHeight="1" hidden="1">
      <c r="A58" s="199" t="s">
        <v>164</v>
      </c>
      <c r="B58" s="225" t="s">
        <v>387</v>
      </c>
      <c r="C58" s="184">
        <v>971</v>
      </c>
      <c r="D58" s="203" t="s">
        <v>120</v>
      </c>
      <c r="E58" s="224" t="s">
        <v>275</v>
      </c>
      <c r="F58" s="250" t="s">
        <v>130</v>
      </c>
      <c r="G58" s="188" t="s">
        <v>143</v>
      </c>
      <c r="H58" s="215">
        <f>SUM(H59,H60)</f>
        <v>824</v>
      </c>
      <c r="I58" s="383">
        <f>SUM(I59,I60)</f>
        <v>824</v>
      </c>
      <c r="J58" s="375"/>
      <c r="K58" s="136"/>
      <c r="L58" s="137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</row>
    <row r="59" spans="1:42" ht="12" customHeight="1" hidden="1">
      <c r="A59" s="226" t="s">
        <v>165</v>
      </c>
      <c r="B59" s="227" t="s">
        <v>106</v>
      </c>
      <c r="C59" s="257">
        <v>971</v>
      </c>
      <c r="D59" s="235" t="s">
        <v>120</v>
      </c>
      <c r="E59" s="220" t="s">
        <v>275</v>
      </c>
      <c r="F59" s="219" t="s">
        <v>130</v>
      </c>
      <c r="G59" s="212" t="s">
        <v>135</v>
      </c>
      <c r="H59" s="222">
        <v>681.5</v>
      </c>
      <c r="I59" s="384">
        <v>681.5</v>
      </c>
      <c r="J59" s="375"/>
      <c r="K59" s="136"/>
      <c r="L59" s="137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</row>
    <row r="60" spans="1:42" ht="12" customHeight="1" hidden="1">
      <c r="A60" s="216" t="s">
        <v>166</v>
      </c>
      <c r="B60" s="232" t="s">
        <v>384</v>
      </c>
      <c r="C60" s="218">
        <v>971</v>
      </c>
      <c r="D60" s="220" t="s">
        <v>120</v>
      </c>
      <c r="E60" s="220" t="s">
        <v>275</v>
      </c>
      <c r="F60" s="221" t="s">
        <v>130</v>
      </c>
      <c r="G60" s="248" t="s">
        <v>137</v>
      </c>
      <c r="H60" s="222">
        <v>142.5</v>
      </c>
      <c r="I60" s="384">
        <v>142.5</v>
      </c>
      <c r="J60" s="375"/>
      <c r="K60" s="136"/>
      <c r="L60" s="137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</row>
    <row r="61" spans="1:42" ht="0.75" customHeight="1">
      <c r="A61" s="258"/>
      <c r="B61" s="232"/>
      <c r="C61" s="259"/>
      <c r="D61" s="220"/>
      <c r="E61" s="219"/>
      <c r="F61" s="220"/>
      <c r="G61" s="219"/>
      <c r="H61" s="222"/>
      <c r="I61" s="384"/>
      <c r="J61" s="375"/>
      <c r="K61" s="136"/>
      <c r="L61" s="137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</row>
    <row r="62" spans="1:42" ht="12" customHeight="1">
      <c r="A62" s="239" t="s">
        <v>169</v>
      </c>
      <c r="B62" s="260" t="s">
        <v>276</v>
      </c>
      <c r="C62" s="261">
        <v>971</v>
      </c>
      <c r="D62" s="196" t="s">
        <v>120</v>
      </c>
      <c r="E62" s="195" t="s">
        <v>278</v>
      </c>
      <c r="F62" s="196"/>
      <c r="G62" s="195"/>
      <c r="H62" s="241">
        <f>SUM(H64)</f>
        <v>12693</v>
      </c>
      <c r="I62" s="386">
        <f>SUM(I64)</f>
        <v>12573.7</v>
      </c>
      <c r="J62" s="375"/>
      <c r="K62" s="136"/>
      <c r="L62" s="137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</row>
    <row r="63" spans="1:42" ht="11.25" customHeight="1">
      <c r="A63" s="262"/>
      <c r="B63" s="263" t="s">
        <v>277</v>
      </c>
      <c r="C63" s="191"/>
      <c r="D63" s="186"/>
      <c r="E63" s="187"/>
      <c r="F63" s="186"/>
      <c r="G63" s="187"/>
      <c r="H63" s="213"/>
      <c r="I63" s="382"/>
      <c r="J63" s="375"/>
      <c r="K63" s="136"/>
      <c r="L63" s="137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</row>
    <row r="64" spans="1:42" ht="12" customHeight="1">
      <c r="A64" s="207" t="s">
        <v>169</v>
      </c>
      <c r="B64" s="217" t="s">
        <v>129</v>
      </c>
      <c r="C64" s="247">
        <v>971</v>
      </c>
      <c r="D64" s="220" t="s">
        <v>120</v>
      </c>
      <c r="E64" s="220" t="s">
        <v>278</v>
      </c>
      <c r="F64" s="210" t="s">
        <v>130</v>
      </c>
      <c r="G64" s="212"/>
      <c r="H64" s="249">
        <v>12693</v>
      </c>
      <c r="I64" s="387">
        <v>12573.7</v>
      </c>
      <c r="J64" s="375"/>
      <c r="K64" s="136"/>
      <c r="L64" s="137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</row>
    <row r="65" spans="1:42" ht="12" customHeight="1" hidden="1">
      <c r="A65" s="190" t="s">
        <v>171</v>
      </c>
      <c r="B65" s="223" t="s">
        <v>131</v>
      </c>
      <c r="C65" s="184">
        <v>971</v>
      </c>
      <c r="D65" s="203" t="s">
        <v>120</v>
      </c>
      <c r="E65" s="224" t="s">
        <v>278</v>
      </c>
      <c r="F65" s="250" t="s">
        <v>130</v>
      </c>
      <c r="G65" s="188" t="s">
        <v>132</v>
      </c>
      <c r="H65" s="213">
        <f>SUM(H66,H69,H74)</f>
        <v>10151.400000000001</v>
      </c>
      <c r="I65" s="382">
        <f>SUM(I66,I69,I74)</f>
        <v>10151.400000000001</v>
      </c>
      <c r="J65" s="375"/>
      <c r="K65" s="136"/>
      <c r="L65" s="137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</row>
    <row r="66" spans="1:42" ht="11.25" customHeight="1" hidden="1">
      <c r="A66" s="199" t="s">
        <v>172</v>
      </c>
      <c r="B66" s="225" t="s">
        <v>387</v>
      </c>
      <c r="C66" s="184">
        <v>971</v>
      </c>
      <c r="D66" s="203" t="s">
        <v>120</v>
      </c>
      <c r="E66" s="224" t="s">
        <v>278</v>
      </c>
      <c r="F66" s="250" t="s">
        <v>130</v>
      </c>
      <c r="G66" s="188" t="s">
        <v>143</v>
      </c>
      <c r="H66" s="215">
        <f>SUM(H67,H68)</f>
        <v>8319.1</v>
      </c>
      <c r="I66" s="383">
        <f>SUM(I67,I68)</f>
        <v>8319.1</v>
      </c>
      <c r="J66" s="375"/>
      <c r="K66" s="136"/>
      <c r="L66" s="137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</row>
    <row r="67" spans="1:42" ht="12" customHeight="1" hidden="1">
      <c r="A67" s="226" t="s">
        <v>173</v>
      </c>
      <c r="B67" s="227" t="s">
        <v>106</v>
      </c>
      <c r="C67" s="257">
        <v>971</v>
      </c>
      <c r="D67" s="235" t="s">
        <v>120</v>
      </c>
      <c r="E67" s="220" t="s">
        <v>278</v>
      </c>
      <c r="F67" s="219" t="s">
        <v>130</v>
      </c>
      <c r="G67" s="212" t="s">
        <v>135</v>
      </c>
      <c r="H67" s="222">
        <v>6406.1</v>
      </c>
      <c r="I67" s="384">
        <v>6406.1</v>
      </c>
      <c r="J67" s="375"/>
      <c r="K67" s="139"/>
      <c r="L67" s="140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</row>
    <row r="68" spans="1:42" ht="12" customHeight="1" hidden="1">
      <c r="A68" s="226" t="s">
        <v>174</v>
      </c>
      <c r="B68" s="229" t="s">
        <v>384</v>
      </c>
      <c r="C68" s="228">
        <v>971</v>
      </c>
      <c r="D68" s="235" t="s">
        <v>120</v>
      </c>
      <c r="E68" s="220" t="s">
        <v>278</v>
      </c>
      <c r="F68" s="221" t="s">
        <v>130</v>
      </c>
      <c r="G68" s="248" t="s">
        <v>137</v>
      </c>
      <c r="H68" s="222">
        <v>1913</v>
      </c>
      <c r="I68" s="384">
        <v>1913</v>
      </c>
      <c r="J68" s="375"/>
      <c r="K68" s="139"/>
      <c r="L68" s="140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</row>
    <row r="69" spans="1:42" ht="12" customHeight="1" hidden="1">
      <c r="A69" s="199" t="s">
        <v>279</v>
      </c>
      <c r="B69" s="251" t="s">
        <v>388</v>
      </c>
      <c r="C69" s="264">
        <v>971</v>
      </c>
      <c r="D69" s="203" t="s">
        <v>120</v>
      </c>
      <c r="E69" s="224" t="s">
        <v>278</v>
      </c>
      <c r="F69" s="224" t="s">
        <v>130</v>
      </c>
      <c r="G69" s="202" t="s">
        <v>144</v>
      </c>
      <c r="H69" s="213">
        <f>SUM(H70,H71,H72,H73)</f>
        <v>1797.3000000000002</v>
      </c>
      <c r="I69" s="382">
        <f>SUM(I70,I71,I72,I73)</f>
        <v>1797.3000000000002</v>
      </c>
      <c r="J69" s="375"/>
      <c r="K69" s="136"/>
      <c r="L69" s="137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</row>
    <row r="70" spans="1:42" ht="12" customHeight="1" hidden="1">
      <c r="A70" s="226" t="s">
        <v>280</v>
      </c>
      <c r="B70" s="229" t="s">
        <v>108</v>
      </c>
      <c r="C70" s="265">
        <v>971</v>
      </c>
      <c r="D70" s="235" t="s">
        <v>120</v>
      </c>
      <c r="E70" s="220" t="s">
        <v>278</v>
      </c>
      <c r="F70" s="220" t="s">
        <v>130</v>
      </c>
      <c r="G70" s="221" t="s">
        <v>145</v>
      </c>
      <c r="H70" s="249">
        <v>440.9</v>
      </c>
      <c r="I70" s="387">
        <v>440.9</v>
      </c>
      <c r="J70" s="375"/>
      <c r="K70" s="139"/>
      <c r="L70" s="137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</row>
    <row r="71" spans="1:42" ht="12" customHeight="1" hidden="1">
      <c r="A71" s="226" t="s">
        <v>281</v>
      </c>
      <c r="B71" s="229" t="s">
        <v>10</v>
      </c>
      <c r="C71" s="265">
        <v>971</v>
      </c>
      <c r="D71" s="235" t="s">
        <v>120</v>
      </c>
      <c r="E71" s="220" t="s">
        <v>278</v>
      </c>
      <c r="F71" s="220" t="s">
        <v>130</v>
      </c>
      <c r="G71" s="221" t="s">
        <v>167</v>
      </c>
      <c r="H71" s="249">
        <v>463.5</v>
      </c>
      <c r="I71" s="387">
        <v>463.5</v>
      </c>
      <c r="J71" s="375"/>
      <c r="K71" s="139"/>
      <c r="L71" s="137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</row>
    <row r="72" spans="1:42" ht="12" customHeight="1" hidden="1">
      <c r="A72" s="226" t="s">
        <v>282</v>
      </c>
      <c r="B72" s="229" t="s">
        <v>385</v>
      </c>
      <c r="C72" s="265">
        <v>971</v>
      </c>
      <c r="D72" s="235" t="s">
        <v>120</v>
      </c>
      <c r="E72" s="220" t="s">
        <v>278</v>
      </c>
      <c r="F72" s="220" t="s">
        <v>130</v>
      </c>
      <c r="G72" s="221" t="s">
        <v>148</v>
      </c>
      <c r="H72" s="249">
        <v>346</v>
      </c>
      <c r="I72" s="387">
        <v>346</v>
      </c>
      <c r="J72" s="375"/>
      <c r="K72" s="139"/>
      <c r="L72" s="137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</row>
    <row r="73" spans="1:42" ht="12" customHeight="1" hidden="1">
      <c r="A73" s="226" t="s">
        <v>283</v>
      </c>
      <c r="B73" s="229" t="s">
        <v>386</v>
      </c>
      <c r="C73" s="265">
        <v>971</v>
      </c>
      <c r="D73" s="235" t="s">
        <v>120</v>
      </c>
      <c r="E73" s="220" t="s">
        <v>278</v>
      </c>
      <c r="F73" s="220" t="s">
        <v>130</v>
      </c>
      <c r="G73" s="221" t="s">
        <v>149</v>
      </c>
      <c r="H73" s="249">
        <v>546.9</v>
      </c>
      <c r="I73" s="387">
        <v>546.9</v>
      </c>
      <c r="J73" s="375"/>
      <c r="K73" s="139"/>
      <c r="L73" s="137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</row>
    <row r="74" spans="1:42" ht="12.75" customHeight="1" hidden="1">
      <c r="A74" s="252" t="s">
        <v>284</v>
      </c>
      <c r="B74" s="251" t="s">
        <v>111</v>
      </c>
      <c r="C74" s="264">
        <v>971</v>
      </c>
      <c r="D74" s="203" t="s">
        <v>120</v>
      </c>
      <c r="E74" s="224" t="s">
        <v>278</v>
      </c>
      <c r="F74" s="224" t="s">
        <v>130</v>
      </c>
      <c r="G74" s="202" t="s">
        <v>150</v>
      </c>
      <c r="H74" s="213">
        <v>35</v>
      </c>
      <c r="I74" s="382">
        <v>35</v>
      </c>
      <c r="J74" s="375"/>
      <c r="K74" s="136"/>
      <c r="L74" s="137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</row>
    <row r="75" spans="1:42" ht="12.75" customHeight="1" hidden="1">
      <c r="A75" s="192" t="s">
        <v>285</v>
      </c>
      <c r="B75" s="251" t="s">
        <v>151</v>
      </c>
      <c r="C75" s="264">
        <v>971</v>
      </c>
      <c r="D75" s="203" t="s">
        <v>120</v>
      </c>
      <c r="E75" s="224" t="s">
        <v>278</v>
      </c>
      <c r="F75" s="224" t="s">
        <v>130</v>
      </c>
      <c r="G75" s="202" t="s">
        <v>152</v>
      </c>
      <c r="H75" s="213">
        <f>SUM(H76,H77)</f>
        <v>560</v>
      </c>
      <c r="I75" s="382">
        <f>SUM(I76,I77)</f>
        <v>560</v>
      </c>
      <c r="J75" s="375"/>
      <c r="K75" s="136"/>
      <c r="L75" s="137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89"/>
      <c r="Z75" s="89"/>
      <c r="AA75" s="89"/>
      <c r="AB75" s="89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</row>
    <row r="76" spans="1:42" ht="12.75" customHeight="1" hidden="1">
      <c r="A76" s="226" t="s">
        <v>286</v>
      </c>
      <c r="B76" s="229" t="s">
        <v>153</v>
      </c>
      <c r="C76" s="265">
        <v>971</v>
      </c>
      <c r="D76" s="235" t="s">
        <v>120</v>
      </c>
      <c r="E76" s="220" t="s">
        <v>278</v>
      </c>
      <c r="F76" s="220" t="s">
        <v>130</v>
      </c>
      <c r="G76" s="221" t="s">
        <v>154</v>
      </c>
      <c r="H76" s="249">
        <v>260</v>
      </c>
      <c r="I76" s="387">
        <v>260</v>
      </c>
      <c r="J76" s="375"/>
      <c r="K76" s="139"/>
      <c r="L76" s="140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89"/>
      <c r="Z76" s="89"/>
      <c r="AA76" s="89"/>
      <c r="AB76" s="89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</row>
    <row r="77" spans="1:42" ht="12.75" customHeight="1" hidden="1">
      <c r="A77" s="226" t="s">
        <v>287</v>
      </c>
      <c r="B77" s="229" t="s">
        <v>155</v>
      </c>
      <c r="C77" s="265">
        <v>971</v>
      </c>
      <c r="D77" s="235" t="s">
        <v>120</v>
      </c>
      <c r="E77" s="235" t="s">
        <v>278</v>
      </c>
      <c r="F77" s="235" t="s">
        <v>130</v>
      </c>
      <c r="G77" s="221" t="s">
        <v>156</v>
      </c>
      <c r="H77" s="230">
        <v>300</v>
      </c>
      <c r="I77" s="385">
        <v>300</v>
      </c>
      <c r="J77" s="375"/>
      <c r="K77" s="139"/>
      <c r="L77" s="140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</row>
    <row r="78" spans="1:42" ht="1.5" customHeight="1">
      <c r="A78" s="216"/>
      <c r="B78" s="227"/>
      <c r="C78" s="218"/>
      <c r="D78" s="219"/>
      <c r="E78" s="220"/>
      <c r="F78" s="219"/>
      <c r="G78" s="220"/>
      <c r="H78" s="222"/>
      <c r="I78" s="384"/>
      <c r="J78" s="375"/>
      <c r="K78" s="139"/>
      <c r="L78" s="140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</row>
    <row r="79" spans="1:42" ht="15" customHeight="1" hidden="1">
      <c r="A79" s="239" t="s">
        <v>289</v>
      </c>
      <c r="B79" s="260" t="s">
        <v>345</v>
      </c>
      <c r="C79" s="240">
        <v>971</v>
      </c>
      <c r="D79" s="195" t="s">
        <v>120</v>
      </c>
      <c r="E79" s="196" t="s">
        <v>288</v>
      </c>
      <c r="F79" s="195"/>
      <c r="G79" s="197"/>
      <c r="H79" s="241">
        <f>SUM(H80)</f>
        <v>1817.2</v>
      </c>
      <c r="I79" s="386">
        <f>SUM(I80)</f>
        <v>1817.2</v>
      </c>
      <c r="J79" s="375"/>
      <c r="K79" s="136"/>
      <c r="L79" s="137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</row>
    <row r="80" spans="1:42" ht="11.25" customHeight="1" hidden="1">
      <c r="A80" s="231" t="s">
        <v>289</v>
      </c>
      <c r="B80" s="266" t="s">
        <v>330</v>
      </c>
      <c r="C80" s="233">
        <v>971</v>
      </c>
      <c r="D80" s="221" t="s">
        <v>120</v>
      </c>
      <c r="E80" s="235" t="s">
        <v>288</v>
      </c>
      <c r="F80" s="221" t="s">
        <v>168</v>
      </c>
      <c r="G80" s="246"/>
      <c r="H80" s="230">
        <f>SUM(H82,H89)</f>
        <v>1817.2</v>
      </c>
      <c r="I80" s="385">
        <f>SUM(I82,I89)</f>
        <v>1817.2</v>
      </c>
      <c r="J80" s="375"/>
      <c r="K80" s="136"/>
      <c r="L80" s="137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</row>
    <row r="81" spans="1:42" ht="10.5" customHeight="1" hidden="1">
      <c r="A81" s="267"/>
      <c r="B81" s="268" t="s">
        <v>331</v>
      </c>
      <c r="C81" s="269"/>
      <c r="D81" s="210"/>
      <c r="E81" s="211"/>
      <c r="F81" s="210"/>
      <c r="G81" s="212"/>
      <c r="H81" s="249"/>
      <c r="I81" s="387"/>
      <c r="J81" s="375"/>
      <c r="K81" s="136"/>
      <c r="L81" s="137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</row>
    <row r="82" spans="1:42" ht="11.25" customHeight="1" hidden="1">
      <c r="A82" s="190" t="s">
        <v>290</v>
      </c>
      <c r="B82" s="223" t="s">
        <v>131</v>
      </c>
      <c r="C82" s="184">
        <v>971</v>
      </c>
      <c r="D82" s="203" t="s">
        <v>120</v>
      </c>
      <c r="E82" s="224" t="s">
        <v>288</v>
      </c>
      <c r="F82" s="250" t="s">
        <v>168</v>
      </c>
      <c r="G82" s="188" t="s">
        <v>132</v>
      </c>
      <c r="H82" s="213">
        <f>SUM(H83,H86)</f>
        <v>1746</v>
      </c>
      <c r="I82" s="382">
        <f>SUM(I83,I86)</f>
        <v>1746</v>
      </c>
      <c r="J82" s="375"/>
      <c r="K82" s="136"/>
      <c r="L82" s="137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</row>
    <row r="83" spans="1:42" ht="12.75" customHeight="1" hidden="1">
      <c r="A83" s="199" t="s">
        <v>291</v>
      </c>
      <c r="B83" s="225" t="s">
        <v>387</v>
      </c>
      <c r="C83" s="184">
        <v>971</v>
      </c>
      <c r="D83" s="203" t="s">
        <v>120</v>
      </c>
      <c r="E83" s="224" t="s">
        <v>288</v>
      </c>
      <c r="F83" s="250" t="s">
        <v>168</v>
      </c>
      <c r="G83" s="188" t="s">
        <v>143</v>
      </c>
      <c r="H83" s="215">
        <f>SUM(H84,H85)</f>
        <v>1695.7</v>
      </c>
      <c r="I83" s="383">
        <f>SUM(I84,I85)</f>
        <v>1695.7</v>
      </c>
      <c r="J83" s="375"/>
      <c r="K83" s="136"/>
      <c r="L83" s="137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</row>
    <row r="84" spans="1:42" ht="12.75" customHeight="1" hidden="1">
      <c r="A84" s="226" t="s">
        <v>292</v>
      </c>
      <c r="B84" s="227" t="s">
        <v>106</v>
      </c>
      <c r="C84" s="257">
        <v>971</v>
      </c>
      <c r="D84" s="235" t="s">
        <v>120</v>
      </c>
      <c r="E84" s="220" t="s">
        <v>288</v>
      </c>
      <c r="F84" s="219" t="s">
        <v>168</v>
      </c>
      <c r="G84" s="212" t="s">
        <v>135</v>
      </c>
      <c r="H84" s="222">
        <v>1281.2</v>
      </c>
      <c r="I84" s="384">
        <v>1281.2</v>
      </c>
      <c r="J84" s="375"/>
      <c r="K84" s="139"/>
      <c r="L84" s="140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</row>
    <row r="85" spans="1:42" ht="12.75" customHeight="1" hidden="1">
      <c r="A85" s="226" t="s">
        <v>293</v>
      </c>
      <c r="B85" s="229" t="s">
        <v>384</v>
      </c>
      <c r="C85" s="228">
        <v>971</v>
      </c>
      <c r="D85" s="235" t="s">
        <v>120</v>
      </c>
      <c r="E85" s="220" t="s">
        <v>288</v>
      </c>
      <c r="F85" s="221" t="s">
        <v>168</v>
      </c>
      <c r="G85" s="248" t="s">
        <v>137</v>
      </c>
      <c r="H85" s="222">
        <v>414.5</v>
      </c>
      <c r="I85" s="384">
        <v>414.5</v>
      </c>
      <c r="J85" s="375"/>
      <c r="K85" s="139"/>
      <c r="L85" s="140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</row>
    <row r="86" spans="1:42" ht="12.75" customHeight="1" hidden="1">
      <c r="A86" s="199" t="s">
        <v>294</v>
      </c>
      <c r="B86" s="251" t="s">
        <v>388</v>
      </c>
      <c r="C86" s="264">
        <v>971</v>
      </c>
      <c r="D86" s="203" t="s">
        <v>120</v>
      </c>
      <c r="E86" s="224" t="s">
        <v>288</v>
      </c>
      <c r="F86" s="224" t="s">
        <v>168</v>
      </c>
      <c r="G86" s="202" t="s">
        <v>144</v>
      </c>
      <c r="H86" s="213">
        <f>SUM(H87,H88)</f>
        <v>50.300000000000004</v>
      </c>
      <c r="I86" s="382">
        <f>SUM(I87,I88)</f>
        <v>50.300000000000004</v>
      </c>
      <c r="J86" s="375"/>
      <c r="K86" s="136"/>
      <c r="L86" s="137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</row>
    <row r="87" spans="1:42" ht="12.75" customHeight="1" hidden="1">
      <c r="A87" s="226" t="s">
        <v>295</v>
      </c>
      <c r="B87" s="229" t="s">
        <v>108</v>
      </c>
      <c r="C87" s="265">
        <v>971</v>
      </c>
      <c r="D87" s="235" t="s">
        <v>120</v>
      </c>
      <c r="E87" s="220" t="s">
        <v>288</v>
      </c>
      <c r="F87" s="220" t="s">
        <v>168</v>
      </c>
      <c r="G87" s="221" t="s">
        <v>145</v>
      </c>
      <c r="H87" s="249">
        <v>13.6</v>
      </c>
      <c r="I87" s="387">
        <v>13.6</v>
      </c>
      <c r="J87" s="375"/>
      <c r="K87" s="136"/>
      <c r="L87" s="137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</row>
    <row r="88" spans="1:42" ht="12.75" customHeight="1" hidden="1">
      <c r="A88" s="226" t="s">
        <v>355</v>
      </c>
      <c r="B88" s="229" t="s">
        <v>10</v>
      </c>
      <c r="C88" s="265">
        <v>971</v>
      </c>
      <c r="D88" s="235" t="s">
        <v>120</v>
      </c>
      <c r="E88" s="220" t="s">
        <v>288</v>
      </c>
      <c r="F88" s="220" t="s">
        <v>168</v>
      </c>
      <c r="G88" s="221" t="s">
        <v>167</v>
      </c>
      <c r="H88" s="249">
        <v>36.7</v>
      </c>
      <c r="I88" s="387">
        <v>36.7</v>
      </c>
      <c r="J88" s="375"/>
      <c r="K88" s="139"/>
      <c r="L88" s="140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</row>
    <row r="89" spans="1:42" ht="12.75" customHeight="1" hidden="1">
      <c r="A89" s="252" t="s">
        <v>296</v>
      </c>
      <c r="B89" s="251" t="s">
        <v>151</v>
      </c>
      <c r="C89" s="264">
        <v>971</v>
      </c>
      <c r="D89" s="203" t="s">
        <v>120</v>
      </c>
      <c r="E89" s="224" t="s">
        <v>288</v>
      </c>
      <c r="F89" s="224" t="s">
        <v>168</v>
      </c>
      <c r="G89" s="202" t="s">
        <v>152</v>
      </c>
      <c r="H89" s="213">
        <f>SUM(H90,H91)</f>
        <v>71.2</v>
      </c>
      <c r="I89" s="382">
        <f>SUM(I90,I91)</f>
        <v>71.2</v>
      </c>
      <c r="J89" s="375"/>
      <c r="K89" s="136"/>
      <c r="L89" s="137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</row>
    <row r="90" spans="1:42" ht="12" customHeight="1" hidden="1">
      <c r="A90" s="226" t="s">
        <v>297</v>
      </c>
      <c r="B90" s="229" t="s">
        <v>153</v>
      </c>
      <c r="C90" s="265">
        <v>971</v>
      </c>
      <c r="D90" s="235" t="s">
        <v>120</v>
      </c>
      <c r="E90" s="220" t="s">
        <v>288</v>
      </c>
      <c r="F90" s="220" t="s">
        <v>168</v>
      </c>
      <c r="G90" s="221" t="s">
        <v>154</v>
      </c>
      <c r="H90" s="249">
        <v>30</v>
      </c>
      <c r="I90" s="387">
        <v>30</v>
      </c>
      <c r="J90" s="375"/>
      <c r="K90" s="139"/>
      <c r="L90" s="140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</row>
    <row r="91" spans="1:42" ht="12.75" customHeight="1" hidden="1">
      <c r="A91" s="226" t="s">
        <v>298</v>
      </c>
      <c r="B91" s="229" t="s">
        <v>155</v>
      </c>
      <c r="C91" s="265">
        <v>971</v>
      </c>
      <c r="D91" s="235" t="s">
        <v>120</v>
      </c>
      <c r="E91" s="235" t="s">
        <v>288</v>
      </c>
      <c r="F91" s="235" t="s">
        <v>168</v>
      </c>
      <c r="G91" s="221" t="s">
        <v>156</v>
      </c>
      <c r="H91" s="230">
        <v>41.2</v>
      </c>
      <c r="I91" s="385">
        <v>41.2</v>
      </c>
      <c r="J91" s="375"/>
      <c r="K91" s="139"/>
      <c r="L91" s="140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</row>
    <row r="92" spans="1:42" ht="8.25" customHeight="1" hidden="1">
      <c r="A92" s="258"/>
      <c r="B92" s="232"/>
      <c r="C92" s="259"/>
      <c r="D92" s="220"/>
      <c r="E92" s="220"/>
      <c r="F92" s="219"/>
      <c r="G92" s="220"/>
      <c r="H92" s="222"/>
      <c r="I92" s="384"/>
      <c r="J92" s="375"/>
      <c r="K92" s="139"/>
      <c r="L92" s="140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</row>
    <row r="93" spans="1:42" ht="11.25" customHeight="1">
      <c r="A93" s="239" t="s">
        <v>289</v>
      </c>
      <c r="B93" s="260" t="s">
        <v>305</v>
      </c>
      <c r="C93" s="240">
        <v>971</v>
      </c>
      <c r="D93" s="195" t="s">
        <v>120</v>
      </c>
      <c r="E93" s="196" t="s">
        <v>300</v>
      </c>
      <c r="F93" s="195"/>
      <c r="G93" s="197"/>
      <c r="H93" s="241">
        <f>SUM(H96)</f>
        <v>67</v>
      </c>
      <c r="I93" s="386">
        <f>SUM(I96)</f>
        <v>41.8</v>
      </c>
      <c r="J93" s="375"/>
      <c r="K93" s="136"/>
      <c r="L93" s="137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</row>
    <row r="94" spans="1:42" ht="12" customHeight="1">
      <c r="A94" s="239"/>
      <c r="B94" s="260" t="s">
        <v>302</v>
      </c>
      <c r="C94" s="240"/>
      <c r="D94" s="195"/>
      <c r="E94" s="196"/>
      <c r="F94" s="195"/>
      <c r="G94" s="197"/>
      <c r="H94" s="241"/>
      <c r="I94" s="386"/>
      <c r="J94" s="375"/>
      <c r="K94" s="136"/>
      <c r="L94" s="137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</row>
    <row r="95" spans="1:42" ht="11.25" customHeight="1">
      <c r="A95" s="267"/>
      <c r="B95" s="263" t="s">
        <v>306</v>
      </c>
      <c r="C95" s="269"/>
      <c r="D95" s="210"/>
      <c r="E95" s="211"/>
      <c r="F95" s="210"/>
      <c r="G95" s="212"/>
      <c r="H95" s="213"/>
      <c r="I95" s="382"/>
      <c r="J95" s="375"/>
      <c r="K95" s="136"/>
      <c r="L95" s="137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</row>
    <row r="96" spans="1:42" ht="11.25" customHeight="1">
      <c r="A96" s="231" t="s">
        <v>289</v>
      </c>
      <c r="B96" s="266" t="s">
        <v>330</v>
      </c>
      <c r="C96" s="233">
        <v>971</v>
      </c>
      <c r="D96" s="221" t="s">
        <v>120</v>
      </c>
      <c r="E96" s="235" t="s">
        <v>300</v>
      </c>
      <c r="F96" s="221" t="s">
        <v>168</v>
      </c>
      <c r="G96" s="246"/>
      <c r="H96" s="230">
        <v>67</v>
      </c>
      <c r="I96" s="385">
        <v>41.8</v>
      </c>
      <c r="J96" s="375"/>
      <c r="K96" s="136"/>
      <c r="L96" s="137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</row>
    <row r="97" spans="1:42" ht="10.5" customHeight="1">
      <c r="A97" s="267"/>
      <c r="B97" s="268" t="s">
        <v>331</v>
      </c>
      <c r="C97" s="269"/>
      <c r="D97" s="210"/>
      <c r="E97" s="211"/>
      <c r="F97" s="210"/>
      <c r="G97" s="212"/>
      <c r="H97" s="249"/>
      <c r="I97" s="387"/>
      <c r="J97" s="375"/>
      <c r="K97" s="136"/>
      <c r="L97" s="137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</row>
    <row r="98" spans="1:42" ht="12" customHeight="1" hidden="1">
      <c r="A98" s="252" t="s">
        <v>299</v>
      </c>
      <c r="B98" s="251" t="s">
        <v>151</v>
      </c>
      <c r="C98" s="184">
        <v>971</v>
      </c>
      <c r="D98" s="203" t="s">
        <v>120</v>
      </c>
      <c r="E98" s="224" t="s">
        <v>300</v>
      </c>
      <c r="F98" s="224" t="s">
        <v>168</v>
      </c>
      <c r="G98" s="202" t="s">
        <v>152</v>
      </c>
      <c r="H98" s="213">
        <f>SUM(H99)</f>
        <v>63.6</v>
      </c>
      <c r="I98" s="382">
        <f>SUM(I99)</f>
        <v>63.6</v>
      </c>
      <c r="J98" s="375"/>
      <c r="K98" s="136"/>
      <c r="L98" s="137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</row>
    <row r="99" spans="1:42" s="8" customFormat="1" ht="12" customHeight="1" hidden="1" thickBot="1">
      <c r="A99" s="270" t="s">
        <v>301</v>
      </c>
      <c r="B99" s="271" t="s">
        <v>155</v>
      </c>
      <c r="C99" s="272">
        <v>971</v>
      </c>
      <c r="D99" s="273" t="s">
        <v>120</v>
      </c>
      <c r="E99" s="273" t="s">
        <v>300</v>
      </c>
      <c r="F99" s="273" t="s">
        <v>168</v>
      </c>
      <c r="G99" s="274" t="s">
        <v>156</v>
      </c>
      <c r="H99" s="275">
        <v>63.6</v>
      </c>
      <c r="I99" s="388">
        <v>63.6</v>
      </c>
      <c r="J99" s="375"/>
      <c r="K99" s="139"/>
      <c r="L99" s="140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</row>
    <row r="100" spans="1:42" s="8" customFormat="1" ht="11.25" customHeight="1" hidden="1" thickTop="1">
      <c r="A100" s="276"/>
      <c r="B100" s="277"/>
      <c r="C100" s="278"/>
      <c r="D100" s="234"/>
      <c r="E100" s="234"/>
      <c r="F100" s="234"/>
      <c r="G100" s="234"/>
      <c r="H100" s="279"/>
      <c r="I100" s="389"/>
      <c r="J100" s="375"/>
      <c r="K100" s="139"/>
      <c r="L100" s="140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</row>
    <row r="101" spans="1:42" s="8" customFormat="1" ht="11.25" customHeight="1" hidden="1" thickBot="1">
      <c r="A101" s="158"/>
      <c r="B101" s="280"/>
      <c r="C101" s="157"/>
      <c r="D101" s="163"/>
      <c r="E101" s="163"/>
      <c r="F101" s="164"/>
      <c r="G101" s="152"/>
      <c r="H101" s="281" t="s">
        <v>257</v>
      </c>
      <c r="I101" s="390" t="s">
        <v>257</v>
      </c>
      <c r="J101" s="375"/>
      <c r="K101" s="136"/>
      <c r="L101" s="142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4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</row>
    <row r="102" spans="1:42" s="8" customFormat="1" ht="12.75" customHeight="1" hidden="1">
      <c r="A102" s="165" t="s">
        <v>23</v>
      </c>
      <c r="B102" s="166" t="s">
        <v>0</v>
      </c>
      <c r="C102" s="167" t="s">
        <v>99</v>
      </c>
      <c r="D102" s="168" t="s">
        <v>99</v>
      </c>
      <c r="E102" s="167" t="s">
        <v>99</v>
      </c>
      <c r="F102" s="169" t="s">
        <v>99</v>
      </c>
      <c r="G102" s="168"/>
      <c r="H102" s="168" t="s">
        <v>403</v>
      </c>
      <c r="I102" s="376" t="s">
        <v>403</v>
      </c>
      <c r="J102" s="375"/>
      <c r="K102" s="136"/>
      <c r="L102" s="142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4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</row>
    <row r="103" spans="1:42" s="8" customFormat="1" ht="10.5" customHeight="1" hidden="1">
      <c r="A103" s="170" t="s">
        <v>24</v>
      </c>
      <c r="B103" s="171"/>
      <c r="C103" s="172" t="s">
        <v>105</v>
      </c>
      <c r="D103" s="173" t="s">
        <v>484</v>
      </c>
      <c r="E103" s="172" t="s">
        <v>121</v>
      </c>
      <c r="F103" s="174" t="s">
        <v>100</v>
      </c>
      <c r="G103" s="173" t="s">
        <v>481</v>
      </c>
      <c r="H103" s="173" t="s">
        <v>512</v>
      </c>
      <c r="I103" s="377" t="s">
        <v>512</v>
      </c>
      <c r="J103" s="375"/>
      <c r="K103" s="136"/>
      <c r="L103" s="142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4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</row>
    <row r="104" spans="1:42" s="8" customFormat="1" ht="9.75" customHeight="1" hidden="1" thickBot="1">
      <c r="A104" s="176"/>
      <c r="B104" s="177"/>
      <c r="C104" s="282"/>
      <c r="D104" s="179" t="s">
        <v>485</v>
      </c>
      <c r="E104" s="180" t="s">
        <v>1</v>
      </c>
      <c r="F104" s="181" t="s">
        <v>101</v>
      </c>
      <c r="G104" s="179"/>
      <c r="H104" s="179" t="s">
        <v>344</v>
      </c>
      <c r="I104" s="378" t="s">
        <v>344</v>
      </c>
      <c r="J104" s="375"/>
      <c r="K104" s="136"/>
      <c r="L104" s="142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4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</row>
    <row r="105" spans="1:42" s="8" customFormat="1" ht="0.75" customHeight="1">
      <c r="A105" s="283"/>
      <c r="B105" s="282"/>
      <c r="C105" s="284"/>
      <c r="D105" s="173"/>
      <c r="E105" s="172"/>
      <c r="F105" s="174"/>
      <c r="G105" s="172"/>
      <c r="H105" s="173"/>
      <c r="I105" s="377"/>
      <c r="J105" s="375"/>
      <c r="K105" s="136"/>
      <c r="L105" s="142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4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</row>
    <row r="106" spans="1:42" s="8" customFormat="1" ht="12.75" customHeight="1">
      <c r="A106" s="252" t="s">
        <v>389</v>
      </c>
      <c r="B106" s="285" t="s">
        <v>176</v>
      </c>
      <c r="C106" s="286">
        <v>971</v>
      </c>
      <c r="D106" s="224" t="s">
        <v>404</v>
      </c>
      <c r="E106" s="202"/>
      <c r="F106" s="203"/>
      <c r="G106" s="202"/>
      <c r="H106" s="215">
        <f>SUM(H107)</f>
        <v>300</v>
      </c>
      <c r="I106" s="383">
        <f>SUM(I107)</f>
        <v>0</v>
      </c>
      <c r="J106" s="375"/>
      <c r="K106" s="136"/>
      <c r="L106" s="137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</row>
    <row r="107" spans="1:42" s="8" customFormat="1" ht="12.75" customHeight="1">
      <c r="A107" s="252" t="s">
        <v>390</v>
      </c>
      <c r="B107" s="287" t="s">
        <v>178</v>
      </c>
      <c r="C107" s="264">
        <v>971</v>
      </c>
      <c r="D107" s="224" t="s">
        <v>404</v>
      </c>
      <c r="E107" s="202" t="s">
        <v>303</v>
      </c>
      <c r="F107" s="203" t="s">
        <v>104</v>
      </c>
      <c r="G107" s="202"/>
      <c r="H107" s="215">
        <f>SUM(H108)</f>
        <v>300</v>
      </c>
      <c r="I107" s="383">
        <v>0</v>
      </c>
      <c r="J107" s="375"/>
      <c r="K107" s="136"/>
      <c r="L107" s="137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</row>
    <row r="108" spans="1:42" s="8" customFormat="1" ht="12.75" customHeight="1" hidden="1">
      <c r="A108" s="216" t="s">
        <v>391</v>
      </c>
      <c r="B108" s="288" t="s">
        <v>348</v>
      </c>
      <c r="C108" s="218">
        <v>971</v>
      </c>
      <c r="D108" s="220" t="s">
        <v>404</v>
      </c>
      <c r="E108" s="219" t="s">
        <v>303</v>
      </c>
      <c r="F108" s="220" t="s">
        <v>180</v>
      </c>
      <c r="G108" s="219" t="s">
        <v>150</v>
      </c>
      <c r="H108" s="222">
        <v>300</v>
      </c>
      <c r="I108" s="384">
        <v>300</v>
      </c>
      <c r="J108" s="375"/>
      <c r="K108" s="139"/>
      <c r="L108" s="140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</row>
    <row r="109" spans="1:42" s="8" customFormat="1" ht="6.75" customHeight="1">
      <c r="A109" s="216"/>
      <c r="B109" s="227"/>
      <c r="C109" s="289"/>
      <c r="D109" s="220"/>
      <c r="E109" s="219"/>
      <c r="F109" s="220"/>
      <c r="G109" s="219"/>
      <c r="H109" s="222"/>
      <c r="I109" s="384"/>
      <c r="J109" s="375"/>
      <c r="K109" s="139"/>
      <c r="L109" s="140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</row>
    <row r="110" spans="1:42" s="8" customFormat="1" ht="12.75" customHeight="1">
      <c r="A110" s="190" t="s">
        <v>175</v>
      </c>
      <c r="B110" s="208" t="s">
        <v>181</v>
      </c>
      <c r="C110" s="286">
        <v>971</v>
      </c>
      <c r="D110" s="186" t="s">
        <v>405</v>
      </c>
      <c r="E110" s="195"/>
      <c r="F110" s="196"/>
      <c r="G110" s="195"/>
      <c r="H110" s="213">
        <f>SUM(H111,H119)</f>
        <v>1610</v>
      </c>
      <c r="I110" s="382">
        <f>SUM(I111,I119)</f>
        <v>1560</v>
      </c>
      <c r="J110" s="375"/>
      <c r="K110" s="136"/>
      <c r="L110" s="137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</row>
    <row r="111" spans="1:42" s="8" customFormat="1" ht="12" customHeight="1">
      <c r="A111" s="237" t="s">
        <v>177</v>
      </c>
      <c r="B111" s="201" t="s">
        <v>182</v>
      </c>
      <c r="C111" s="290">
        <v>971</v>
      </c>
      <c r="D111" s="203" t="s">
        <v>405</v>
      </c>
      <c r="E111" s="202" t="s">
        <v>304</v>
      </c>
      <c r="F111" s="203"/>
      <c r="G111" s="202"/>
      <c r="H111" s="205">
        <f>SUM(H115)</f>
        <v>1500</v>
      </c>
      <c r="I111" s="381">
        <f>SUM(I115)</f>
        <v>1500</v>
      </c>
      <c r="J111" s="375"/>
      <c r="K111" s="136"/>
      <c r="L111" s="137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</row>
    <row r="112" spans="1:42" s="8" customFormat="1" ht="10.5" customHeight="1">
      <c r="A112" s="239"/>
      <c r="B112" s="175" t="s">
        <v>309</v>
      </c>
      <c r="C112" s="261"/>
      <c r="D112" s="196"/>
      <c r="E112" s="195"/>
      <c r="F112" s="196"/>
      <c r="G112" s="195"/>
      <c r="H112" s="291"/>
      <c r="I112" s="391"/>
      <c r="J112" s="375"/>
      <c r="K112" s="139"/>
      <c r="L112" s="140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</row>
    <row r="113" spans="1:42" s="8" customFormat="1" ht="10.5" customHeight="1">
      <c r="A113" s="239"/>
      <c r="B113" s="175" t="s">
        <v>308</v>
      </c>
      <c r="C113" s="278"/>
      <c r="D113" s="244"/>
      <c r="E113" s="234"/>
      <c r="F113" s="244"/>
      <c r="G113" s="234"/>
      <c r="H113" s="291"/>
      <c r="I113" s="391"/>
      <c r="J113" s="375"/>
      <c r="K113" s="139"/>
      <c r="L113" s="140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</row>
    <row r="114" spans="1:42" s="8" customFormat="1" ht="9.75" customHeight="1">
      <c r="A114" s="267"/>
      <c r="B114" s="184" t="s">
        <v>307</v>
      </c>
      <c r="C114" s="292"/>
      <c r="D114" s="211"/>
      <c r="E114" s="210"/>
      <c r="F114" s="211"/>
      <c r="G114" s="210"/>
      <c r="H114" s="249"/>
      <c r="I114" s="387"/>
      <c r="J114" s="375"/>
      <c r="K114" s="139"/>
      <c r="L114" s="140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</row>
    <row r="115" spans="1:42" s="8" customFormat="1" ht="12.75" customHeight="1">
      <c r="A115" s="216" t="s">
        <v>177</v>
      </c>
      <c r="B115" s="293" t="s">
        <v>129</v>
      </c>
      <c r="C115" s="289">
        <v>971</v>
      </c>
      <c r="D115" s="220" t="s">
        <v>405</v>
      </c>
      <c r="E115" s="219" t="s">
        <v>304</v>
      </c>
      <c r="F115" s="220" t="s">
        <v>130</v>
      </c>
      <c r="G115" s="219"/>
      <c r="H115" s="249">
        <v>1500</v>
      </c>
      <c r="I115" s="387">
        <v>1500</v>
      </c>
      <c r="J115" s="375"/>
      <c r="K115" s="136"/>
      <c r="L115" s="137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</row>
    <row r="116" spans="1:42" s="8" customFormat="1" ht="12.75" customHeight="1" hidden="1">
      <c r="A116" s="190" t="s">
        <v>179</v>
      </c>
      <c r="B116" s="294" t="s">
        <v>388</v>
      </c>
      <c r="C116" s="286">
        <v>971</v>
      </c>
      <c r="D116" s="186" t="s">
        <v>405</v>
      </c>
      <c r="E116" s="195" t="s">
        <v>304</v>
      </c>
      <c r="F116" s="196" t="s">
        <v>130</v>
      </c>
      <c r="G116" s="195" t="s">
        <v>144</v>
      </c>
      <c r="H116" s="213">
        <f>SUM(H117)</f>
        <v>1000</v>
      </c>
      <c r="I116" s="382">
        <f>SUM(I117)</f>
        <v>1000</v>
      </c>
      <c r="J116" s="375"/>
      <c r="K116" s="136"/>
      <c r="L116" s="137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</row>
    <row r="117" spans="1:42" s="8" customFormat="1" ht="11.25" customHeight="1" hidden="1">
      <c r="A117" s="237" t="s">
        <v>179</v>
      </c>
      <c r="B117" s="295" t="s">
        <v>386</v>
      </c>
      <c r="C117" s="296">
        <v>971</v>
      </c>
      <c r="D117" s="203" t="s">
        <v>405</v>
      </c>
      <c r="E117" s="202" t="s">
        <v>304</v>
      </c>
      <c r="F117" s="203" t="s">
        <v>130</v>
      </c>
      <c r="G117" s="202" t="s">
        <v>149</v>
      </c>
      <c r="H117" s="205">
        <f>SUM(H118)</f>
        <v>1000</v>
      </c>
      <c r="I117" s="381">
        <f>SUM(I118)</f>
        <v>1000</v>
      </c>
      <c r="J117" s="375"/>
      <c r="K117" s="136"/>
      <c r="L117" s="137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</row>
    <row r="118" spans="1:42" s="8" customFormat="1" ht="12.75" customHeight="1" hidden="1">
      <c r="A118" s="258" t="s">
        <v>392</v>
      </c>
      <c r="B118" s="297" t="s">
        <v>407</v>
      </c>
      <c r="C118" s="298">
        <v>971</v>
      </c>
      <c r="D118" s="220" t="s">
        <v>405</v>
      </c>
      <c r="E118" s="219" t="s">
        <v>304</v>
      </c>
      <c r="F118" s="220" t="s">
        <v>130</v>
      </c>
      <c r="G118" s="219" t="s">
        <v>149</v>
      </c>
      <c r="H118" s="222">
        <v>1000</v>
      </c>
      <c r="I118" s="384">
        <v>1000</v>
      </c>
      <c r="J118" s="375"/>
      <c r="K118" s="139"/>
      <c r="L118" s="140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</row>
    <row r="119" spans="1:42" s="8" customFormat="1" ht="12" customHeight="1">
      <c r="A119" s="299" t="s">
        <v>422</v>
      </c>
      <c r="B119" s="296" t="s">
        <v>423</v>
      </c>
      <c r="C119" s="290">
        <v>971</v>
      </c>
      <c r="D119" s="224" t="s">
        <v>405</v>
      </c>
      <c r="E119" s="250" t="s">
        <v>424</v>
      </c>
      <c r="F119" s="224"/>
      <c r="G119" s="250"/>
      <c r="H119" s="213">
        <f>SUM(H120,H123)</f>
        <v>110</v>
      </c>
      <c r="I119" s="382">
        <f>SUM(I120,I123)</f>
        <v>60</v>
      </c>
      <c r="J119" s="375"/>
      <c r="K119" s="139"/>
      <c r="L119" s="140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</row>
    <row r="120" spans="1:42" s="8" customFormat="1" ht="12.75" customHeight="1">
      <c r="A120" s="207" t="s">
        <v>425</v>
      </c>
      <c r="B120" s="288" t="s">
        <v>348</v>
      </c>
      <c r="C120" s="218">
        <v>971</v>
      </c>
      <c r="D120" s="220" t="s">
        <v>405</v>
      </c>
      <c r="E120" s="219" t="s">
        <v>424</v>
      </c>
      <c r="F120" s="211" t="s">
        <v>180</v>
      </c>
      <c r="G120" s="210"/>
      <c r="H120" s="249">
        <f>SUM(H121)</f>
        <v>60</v>
      </c>
      <c r="I120" s="387">
        <f>SUM(I121)</f>
        <v>60</v>
      </c>
      <c r="J120" s="375"/>
      <c r="K120" s="139"/>
      <c r="L120" s="140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</row>
    <row r="121" spans="1:42" s="8" customFormat="1" ht="12.75" customHeight="1" hidden="1">
      <c r="A121" s="207" t="s">
        <v>425</v>
      </c>
      <c r="B121" s="288" t="s">
        <v>348</v>
      </c>
      <c r="C121" s="218">
        <v>971</v>
      </c>
      <c r="D121" s="220" t="s">
        <v>405</v>
      </c>
      <c r="E121" s="219" t="s">
        <v>424</v>
      </c>
      <c r="F121" s="211" t="s">
        <v>180</v>
      </c>
      <c r="G121" s="210" t="s">
        <v>150</v>
      </c>
      <c r="H121" s="230">
        <f>SUM(H122)</f>
        <v>60</v>
      </c>
      <c r="I121" s="385">
        <f>SUM(I122)</f>
        <v>60</v>
      </c>
      <c r="J121" s="375"/>
      <c r="K121" s="139"/>
      <c r="L121" s="140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</row>
    <row r="122" spans="1:42" s="8" customFormat="1" ht="12.75" customHeight="1" hidden="1">
      <c r="A122" s="207" t="s">
        <v>426</v>
      </c>
      <c r="B122" s="232" t="s">
        <v>427</v>
      </c>
      <c r="C122" s="292">
        <v>971</v>
      </c>
      <c r="D122" s="220" t="s">
        <v>405</v>
      </c>
      <c r="E122" s="219" t="s">
        <v>424</v>
      </c>
      <c r="F122" s="220" t="s">
        <v>180</v>
      </c>
      <c r="G122" s="219" t="s">
        <v>150</v>
      </c>
      <c r="H122" s="222">
        <v>60</v>
      </c>
      <c r="I122" s="384">
        <v>60</v>
      </c>
      <c r="J122" s="375"/>
      <c r="K122" s="139"/>
      <c r="L122" s="140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</row>
    <row r="123" spans="1:42" s="8" customFormat="1" ht="12" customHeight="1">
      <c r="A123" s="207" t="s">
        <v>428</v>
      </c>
      <c r="B123" s="293" t="s">
        <v>129</v>
      </c>
      <c r="C123" s="259">
        <v>971</v>
      </c>
      <c r="D123" s="220" t="s">
        <v>405</v>
      </c>
      <c r="E123" s="219" t="s">
        <v>424</v>
      </c>
      <c r="F123" s="220" t="s">
        <v>130</v>
      </c>
      <c r="G123" s="219"/>
      <c r="H123" s="249">
        <v>50</v>
      </c>
      <c r="I123" s="387">
        <v>0</v>
      </c>
      <c r="J123" s="375"/>
      <c r="K123" s="139"/>
      <c r="L123" s="140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</row>
    <row r="124" spans="1:42" s="8" customFormat="1" ht="12.75" customHeight="1" hidden="1">
      <c r="A124" s="190" t="s">
        <v>428</v>
      </c>
      <c r="B124" s="295" t="s">
        <v>386</v>
      </c>
      <c r="C124" s="287">
        <v>971</v>
      </c>
      <c r="D124" s="224" t="s">
        <v>405</v>
      </c>
      <c r="E124" s="250" t="s">
        <v>424</v>
      </c>
      <c r="F124" s="224" t="s">
        <v>130</v>
      </c>
      <c r="G124" s="250" t="s">
        <v>149</v>
      </c>
      <c r="H124" s="205">
        <f>SUM(H125)</f>
        <v>50</v>
      </c>
      <c r="I124" s="381">
        <f>SUM(I125)</f>
        <v>50</v>
      </c>
      <c r="J124" s="375"/>
      <c r="K124" s="139"/>
      <c r="L124" s="140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</row>
    <row r="125" spans="1:42" s="8" customFormat="1" ht="12.75" customHeight="1" hidden="1">
      <c r="A125" s="300" t="s">
        <v>429</v>
      </c>
      <c r="B125" s="301" t="s">
        <v>430</v>
      </c>
      <c r="C125" s="228">
        <v>971</v>
      </c>
      <c r="D125" s="234" t="s">
        <v>405</v>
      </c>
      <c r="E125" s="244" t="s">
        <v>424</v>
      </c>
      <c r="F125" s="244" t="s">
        <v>130</v>
      </c>
      <c r="G125" s="234" t="s">
        <v>149</v>
      </c>
      <c r="H125" s="230">
        <v>50</v>
      </c>
      <c r="I125" s="385">
        <v>50</v>
      </c>
      <c r="J125" s="375"/>
      <c r="K125" s="139"/>
      <c r="L125" s="140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</row>
    <row r="126" spans="1:42" s="8" customFormat="1" ht="11.25" customHeight="1" hidden="1">
      <c r="A126" s="207"/>
      <c r="B126" s="268" t="s">
        <v>431</v>
      </c>
      <c r="C126" s="247"/>
      <c r="D126" s="209"/>
      <c r="E126" s="209"/>
      <c r="F126" s="209"/>
      <c r="G126" s="302"/>
      <c r="H126" s="249"/>
      <c r="I126" s="387"/>
      <c r="J126" s="375"/>
      <c r="K126" s="139"/>
      <c r="L126" s="140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</row>
    <row r="127" spans="1:42" s="8" customFormat="1" ht="9.75" customHeight="1" hidden="1">
      <c r="A127" s="258"/>
      <c r="B127" s="209"/>
      <c r="C127" s="298"/>
      <c r="D127" s="220"/>
      <c r="E127" s="219"/>
      <c r="F127" s="220"/>
      <c r="G127" s="219"/>
      <c r="H127" s="222"/>
      <c r="I127" s="384"/>
      <c r="J127" s="375"/>
      <c r="K127" s="139"/>
      <c r="L127" s="140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</row>
    <row r="128" spans="1:42" s="8" customFormat="1" ht="15" customHeight="1">
      <c r="A128" s="192" t="s">
        <v>183</v>
      </c>
      <c r="B128" s="172" t="s">
        <v>406</v>
      </c>
      <c r="C128" s="175">
        <v>971</v>
      </c>
      <c r="D128" s="195" t="s">
        <v>112</v>
      </c>
      <c r="E128" s="197"/>
      <c r="F128" s="196"/>
      <c r="G128" s="195"/>
      <c r="H128" s="198">
        <f>SUM(H129)</f>
        <v>40</v>
      </c>
      <c r="I128" s="380">
        <f>SUM(I129)</f>
        <v>39.6</v>
      </c>
      <c r="J128" s="375"/>
      <c r="K128" s="136"/>
      <c r="L128" s="137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</row>
    <row r="129" spans="1:42" ht="12" customHeight="1">
      <c r="A129" s="237" t="s">
        <v>184</v>
      </c>
      <c r="B129" s="201" t="s">
        <v>381</v>
      </c>
      <c r="C129" s="290">
        <v>971</v>
      </c>
      <c r="D129" s="203" t="s">
        <v>113</v>
      </c>
      <c r="E129" s="202"/>
      <c r="F129" s="203"/>
      <c r="G129" s="202"/>
      <c r="H129" s="205">
        <f>SUM(H131,H139)</f>
        <v>40</v>
      </c>
      <c r="I129" s="381">
        <f>SUM(I131,I139)</f>
        <v>39.6</v>
      </c>
      <c r="J129" s="375"/>
      <c r="K129" s="136"/>
      <c r="L129" s="137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</row>
    <row r="130" spans="1:42" ht="10.5" customHeight="1">
      <c r="A130" s="267"/>
      <c r="B130" s="184" t="s">
        <v>382</v>
      </c>
      <c r="C130" s="292"/>
      <c r="D130" s="211"/>
      <c r="E130" s="210"/>
      <c r="F130" s="211"/>
      <c r="G130" s="210"/>
      <c r="H130" s="213"/>
      <c r="I130" s="382"/>
      <c r="J130" s="375"/>
      <c r="K130" s="136"/>
      <c r="L130" s="137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</row>
    <row r="131" spans="1:42" ht="11.25" customHeight="1">
      <c r="A131" s="239" t="s">
        <v>185</v>
      </c>
      <c r="B131" s="175" t="s">
        <v>310</v>
      </c>
      <c r="C131" s="261">
        <v>971</v>
      </c>
      <c r="D131" s="196" t="s">
        <v>113</v>
      </c>
      <c r="E131" s="195" t="s">
        <v>312</v>
      </c>
      <c r="F131" s="196"/>
      <c r="G131" s="195"/>
      <c r="H131" s="241">
        <f>SUM(H133)</f>
        <v>40</v>
      </c>
      <c r="I131" s="386">
        <f>SUM(I133)</f>
        <v>39.6</v>
      </c>
      <c r="J131" s="375"/>
      <c r="K131" s="136"/>
      <c r="L131" s="137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</row>
    <row r="132" spans="1:42" ht="10.5" customHeight="1">
      <c r="A132" s="239"/>
      <c r="B132" s="175" t="s">
        <v>311</v>
      </c>
      <c r="C132" s="261"/>
      <c r="D132" s="196"/>
      <c r="E132" s="195"/>
      <c r="F132" s="196"/>
      <c r="G132" s="195"/>
      <c r="H132" s="241"/>
      <c r="I132" s="386"/>
      <c r="J132" s="375"/>
      <c r="K132" s="136"/>
      <c r="L132" s="137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</row>
    <row r="133" spans="1:42" ht="12.75" customHeight="1">
      <c r="A133" s="258" t="s">
        <v>185</v>
      </c>
      <c r="B133" s="293" t="s">
        <v>129</v>
      </c>
      <c r="C133" s="259">
        <v>971</v>
      </c>
      <c r="D133" s="220" t="s">
        <v>113</v>
      </c>
      <c r="E133" s="219" t="s">
        <v>312</v>
      </c>
      <c r="F133" s="220" t="s">
        <v>130</v>
      </c>
      <c r="G133" s="219"/>
      <c r="H133" s="222">
        <v>40</v>
      </c>
      <c r="I133" s="384">
        <v>39.6</v>
      </c>
      <c r="J133" s="375"/>
      <c r="K133" s="136"/>
      <c r="L133" s="137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</row>
    <row r="134" spans="1:42" ht="12.75" customHeight="1" hidden="1">
      <c r="A134" s="192" t="s">
        <v>186</v>
      </c>
      <c r="B134" s="251" t="s">
        <v>151</v>
      </c>
      <c r="C134" s="303">
        <v>971</v>
      </c>
      <c r="D134" s="186" t="s">
        <v>113</v>
      </c>
      <c r="E134" s="202" t="s">
        <v>312</v>
      </c>
      <c r="F134" s="224" t="s">
        <v>130</v>
      </c>
      <c r="G134" s="187" t="s">
        <v>152</v>
      </c>
      <c r="H134" s="205">
        <f>SUM(H135,H137)</f>
        <v>45</v>
      </c>
      <c r="I134" s="381">
        <f>SUM(I135,I137)</f>
        <v>45</v>
      </c>
      <c r="J134" s="375"/>
      <c r="K134" s="136"/>
      <c r="L134" s="137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</row>
    <row r="135" spans="1:42" ht="12.75" customHeight="1" hidden="1">
      <c r="A135" s="252" t="s">
        <v>187</v>
      </c>
      <c r="B135" s="225" t="s">
        <v>153</v>
      </c>
      <c r="C135" s="201">
        <v>971</v>
      </c>
      <c r="D135" s="202" t="s">
        <v>113</v>
      </c>
      <c r="E135" s="224" t="s">
        <v>312</v>
      </c>
      <c r="F135" s="224" t="s">
        <v>130</v>
      </c>
      <c r="G135" s="204" t="s">
        <v>154</v>
      </c>
      <c r="H135" s="215">
        <f>SUM(H136)</f>
        <v>30</v>
      </c>
      <c r="I135" s="383">
        <f>SUM(I136)</f>
        <v>30</v>
      </c>
      <c r="J135" s="375"/>
      <c r="K135" s="136"/>
      <c r="L135" s="137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</row>
    <row r="136" spans="1:42" ht="12.75" customHeight="1" hidden="1">
      <c r="A136" s="216" t="s">
        <v>187</v>
      </c>
      <c r="B136" s="304" t="s">
        <v>409</v>
      </c>
      <c r="C136" s="305">
        <v>971</v>
      </c>
      <c r="D136" s="220" t="s">
        <v>113</v>
      </c>
      <c r="E136" s="306" t="s">
        <v>312</v>
      </c>
      <c r="F136" s="235" t="s">
        <v>130</v>
      </c>
      <c r="G136" s="221" t="s">
        <v>154</v>
      </c>
      <c r="H136" s="249">
        <v>30</v>
      </c>
      <c r="I136" s="387">
        <v>30</v>
      </c>
      <c r="J136" s="375"/>
      <c r="K136" s="136"/>
      <c r="L136" s="137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</row>
    <row r="137" spans="1:42" ht="12.75" customHeight="1" hidden="1">
      <c r="A137" s="252" t="s">
        <v>378</v>
      </c>
      <c r="B137" s="225" t="s">
        <v>155</v>
      </c>
      <c r="C137" s="296">
        <v>971</v>
      </c>
      <c r="D137" s="196" t="s">
        <v>113</v>
      </c>
      <c r="E137" s="187" t="s">
        <v>312</v>
      </c>
      <c r="F137" s="224" t="s">
        <v>130</v>
      </c>
      <c r="G137" s="202" t="s">
        <v>156</v>
      </c>
      <c r="H137" s="213">
        <f>SUM(H138)</f>
        <v>15</v>
      </c>
      <c r="I137" s="382">
        <f>SUM(I138)</f>
        <v>15</v>
      </c>
      <c r="J137" s="375"/>
      <c r="K137" s="136"/>
      <c r="L137" s="137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</row>
    <row r="138" spans="1:42" ht="12.75" customHeight="1" hidden="1">
      <c r="A138" s="216" t="s">
        <v>378</v>
      </c>
      <c r="B138" s="307" t="s">
        <v>409</v>
      </c>
      <c r="C138" s="259">
        <v>971</v>
      </c>
      <c r="D138" s="220" t="s">
        <v>113</v>
      </c>
      <c r="E138" s="219" t="s">
        <v>312</v>
      </c>
      <c r="F138" s="220" t="s">
        <v>130</v>
      </c>
      <c r="G138" s="219" t="s">
        <v>156</v>
      </c>
      <c r="H138" s="222">
        <v>15</v>
      </c>
      <c r="I138" s="384">
        <v>15</v>
      </c>
      <c r="J138" s="375"/>
      <c r="K138" s="136"/>
      <c r="L138" s="137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</row>
    <row r="139" spans="1:42" ht="11.25" customHeight="1" hidden="1">
      <c r="A139" s="237" t="s">
        <v>313</v>
      </c>
      <c r="B139" s="201" t="s">
        <v>433</v>
      </c>
      <c r="C139" s="290">
        <v>971</v>
      </c>
      <c r="D139" s="203" t="s">
        <v>113</v>
      </c>
      <c r="E139" s="202" t="s">
        <v>432</v>
      </c>
      <c r="F139" s="203"/>
      <c r="G139" s="202"/>
      <c r="H139" s="205">
        <f>SUM(H142)</f>
        <v>0</v>
      </c>
      <c r="I139" s="381">
        <f>SUM(I142)</f>
        <v>0</v>
      </c>
      <c r="J139" s="375"/>
      <c r="K139" s="136"/>
      <c r="L139" s="137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</row>
    <row r="140" spans="1:42" ht="10.5" customHeight="1" hidden="1">
      <c r="A140" s="239"/>
      <c r="B140" s="175" t="s">
        <v>435</v>
      </c>
      <c r="C140" s="261"/>
      <c r="D140" s="196"/>
      <c r="E140" s="195"/>
      <c r="F140" s="196"/>
      <c r="G140" s="195"/>
      <c r="H140" s="241"/>
      <c r="I140" s="386"/>
      <c r="J140" s="375"/>
      <c r="K140" s="136"/>
      <c r="L140" s="137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</row>
    <row r="141" spans="1:42" ht="10.5" customHeight="1" hidden="1">
      <c r="A141" s="267"/>
      <c r="B141" s="175" t="s">
        <v>434</v>
      </c>
      <c r="C141" s="292"/>
      <c r="D141" s="211"/>
      <c r="E141" s="210"/>
      <c r="F141" s="211"/>
      <c r="G141" s="210"/>
      <c r="H141" s="213"/>
      <c r="I141" s="382"/>
      <c r="J141" s="375"/>
      <c r="K141" s="136"/>
      <c r="L141" s="137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</row>
    <row r="142" spans="1:42" ht="11.25" customHeight="1" hidden="1">
      <c r="A142" s="258" t="s">
        <v>313</v>
      </c>
      <c r="B142" s="293" t="s">
        <v>129</v>
      </c>
      <c r="C142" s="259">
        <v>971</v>
      </c>
      <c r="D142" s="220" t="s">
        <v>113</v>
      </c>
      <c r="E142" s="219" t="s">
        <v>432</v>
      </c>
      <c r="F142" s="220" t="s">
        <v>130</v>
      </c>
      <c r="G142" s="219"/>
      <c r="H142" s="222">
        <v>0</v>
      </c>
      <c r="I142" s="384">
        <v>0</v>
      </c>
      <c r="J142" s="375"/>
      <c r="K142" s="136"/>
      <c r="L142" s="137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</row>
    <row r="143" spans="1:42" ht="12.75" customHeight="1" hidden="1">
      <c r="A143" s="192" t="s">
        <v>314</v>
      </c>
      <c r="B143" s="251" t="s">
        <v>151</v>
      </c>
      <c r="C143" s="303">
        <v>971</v>
      </c>
      <c r="D143" s="186" t="s">
        <v>113</v>
      </c>
      <c r="E143" s="202" t="s">
        <v>432</v>
      </c>
      <c r="F143" s="224" t="s">
        <v>130</v>
      </c>
      <c r="G143" s="187" t="s">
        <v>152</v>
      </c>
      <c r="H143" s="213">
        <f>SUM(H144)</f>
        <v>5</v>
      </c>
      <c r="I143" s="382">
        <f>SUM(I144)</f>
        <v>5</v>
      </c>
      <c r="J143" s="375"/>
      <c r="K143" s="136"/>
      <c r="L143" s="137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</row>
    <row r="144" spans="1:42" ht="12.75" customHeight="1" hidden="1">
      <c r="A144" s="252" t="s">
        <v>315</v>
      </c>
      <c r="B144" s="225" t="s">
        <v>155</v>
      </c>
      <c r="C144" s="201">
        <v>971</v>
      </c>
      <c r="D144" s="202" t="s">
        <v>113</v>
      </c>
      <c r="E144" s="224" t="s">
        <v>432</v>
      </c>
      <c r="F144" s="224" t="s">
        <v>130</v>
      </c>
      <c r="G144" s="204" t="s">
        <v>156</v>
      </c>
      <c r="H144" s="215">
        <f>SUM(H145)</f>
        <v>5</v>
      </c>
      <c r="I144" s="383">
        <f>SUM(I145)</f>
        <v>5</v>
      </c>
      <c r="J144" s="375"/>
      <c r="K144" s="136"/>
      <c r="L144" s="137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</row>
    <row r="145" spans="1:42" ht="12.75" customHeight="1" hidden="1">
      <c r="A145" s="231" t="s">
        <v>315</v>
      </c>
      <c r="B145" s="266" t="s">
        <v>436</v>
      </c>
      <c r="C145" s="305">
        <v>971</v>
      </c>
      <c r="D145" s="235" t="s">
        <v>113</v>
      </c>
      <c r="E145" s="234" t="s">
        <v>432</v>
      </c>
      <c r="F145" s="235" t="s">
        <v>130</v>
      </c>
      <c r="G145" s="221" t="s">
        <v>156</v>
      </c>
      <c r="H145" s="230">
        <v>5</v>
      </c>
      <c r="I145" s="385">
        <v>5</v>
      </c>
      <c r="J145" s="375"/>
      <c r="K145" s="139"/>
      <c r="L145" s="140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</row>
    <row r="146" spans="1:42" ht="10.5" customHeight="1" hidden="1">
      <c r="A146" s="242"/>
      <c r="B146" s="297" t="s">
        <v>411</v>
      </c>
      <c r="C146" s="278"/>
      <c r="D146" s="244"/>
      <c r="E146" s="234"/>
      <c r="F146" s="244"/>
      <c r="G146" s="234"/>
      <c r="H146" s="291"/>
      <c r="I146" s="391"/>
      <c r="J146" s="375"/>
      <c r="K146" s="139"/>
      <c r="L146" s="137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</row>
    <row r="147" spans="1:42" ht="1.5" customHeight="1">
      <c r="A147" s="258"/>
      <c r="B147" s="232"/>
      <c r="C147" s="259"/>
      <c r="D147" s="220"/>
      <c r="E147" s="219"/>
      <c r="F147" s="220"/>
      <c r="G147" s="219"/>
      <c r="H147" s="222"/>
      <c r="I147" s="384"/>
      <c r="J147" s="375"/>
      <c r="K147" s="139"/>
      <c r="L147" s="137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</row>
    <row r="148" spans="1:42" ht="14.25" customHeight="1">
      <c r="A148" s="182">
        <v>3</v>
      </c>
      <c r="B148" s="208" t="s">
        <v>188</v>
      </c>
      <c r="C148" s="184">
        <v>971</v>
      </c>
      <c r="D148" s="186" t="s">
        <v>103</v>
      </c>
      <c r="E148" s="186"/>
      <c r="F148" s="186"/>
      <c r="G148" s="187"/>
      <c r="H148" s="189">
        <f>SUM(H149)</f>
        <v>36673</v>
      </c>
      <c r="I148" s="379">
        <f>SUM(I149)</f>
        <v>36275.1</v>
      </c>
      <c r="J148" s="375"/>
      <c r="K148" s="136"/>
      <c r="L148" s="137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</row>
    <row r="149" spans="1:42" ht="12.75" customHeight="1">
      <c r="A149" s="190" t="s">
        <v>189</v>
      </c>
      <c r="B149" s="208" t="s">
        <v>193</v>
      </c>
      <c r="C149" s="296">
        <v>971</v>
      </c>
      <c r="D149" s="188" t="s">
        <v>194</v>
      </c>
      <c r="E149" s="186"/>
      <c r="F149" s="186"/>
      <c r="G149" s="187"/>
      <c r="H149" s="213">
        <f>SUM(H150)</f>
        <v>36673</v>
      </c>
      <c r="I149" s="382">
        <f>SUM(I150)</f>
        <v>36275.1</v>
      </c>
      <c r="J149" s="375"/>
      <c r="K149" s="122"/>
      <c r="L149" s="137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</row>
    <row r="150" spans="1:42" ht="12.75" customHeight="1">
      <c r="A150" s="216" t="s">
        <v>189</v>
      </c>
      <c r="B150" s="293" t="s">
        <v>129</v>
      </c>
      <c r="C150" s="218">
        <v>971</v>
      </c>
      <c r="D150" s="219" t="s">
        <v>194</v>
      </c>
      <c r="E150" s="220" t="s">
        <v>356</v>
      </c>
      <c r="F150" s="220" t="s">
        <v>130</v>
      </c>
      <c r="G150" s="219"/>
      <c r="H150" s="215">
        <f>SUM(H162,H168,H173,H184,H198,H211,H217)</f>
        <v>36673</v>
      </c>
      <c r="I150" s="383">
        <f>SUM(I162,I168,I173,I184,I198,I211,I217)</f>
        <v>36275.1</v>
      </c>
      <c r="J150" s="375"/>
      <c r="K150" s="136"/>
      <c r="L150" s="137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</row>
    <row r="151" spans="1:42" ht="12.75" customHeight="1" hidden="1">
      <c r="A151" s="252" t="s">
        <v>190</v>
      </c>
      <c r="B151" s="223" t="s">
        <v>131</v>
      </c>
      <c r="C151" s="296">
        <v>971</v>
      </c>
      <c r="D151" s="250" t="s">
        <v>194</v>
      </c>
      <c r="E151" s="224" t="s">
        <v>356</v>
      </c>
      <c r="F151" s="224" t="s">
        <v>130</v>
      </c>
      <c r="G151" s="202" t="s">
        <v>132</v>
      </c>
      <c r="H151" s="213">
        <f>SUM(H152)</f>
        <v>27937</v>
      </c>
      <c r="I151" s="382">
        <f>SUM(I152)</f>
        <v>27937</v>
      </c>
      <c r="J151" s="375"/>
      <c r="K151" s="122"/>
      <c r="L151" s="137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</row>
    <row r="152" spans="1:42" ht="12.75" customHeight="1" hidden="1">
      <c r="A152" s="252" t="s">
        <v>190</v>
      </c>
      <c r="B152" s="251" t="s">
        <v>388</v>
      </c>
      <c r="C152" s="201">
        <v>971</v>
      </c>
      <c r="D152" s="250" t="s">
        <v>194</v>
      </c>
      <c r="E152" s="224" t="s">
        <v>356</v>
      </c>
      <c r="F152" s="224" t="s">
        <v>130</v>
      </c>
      <c r="G152" s="204" t="s">
        <v>144</v>
      </c>
      <c r="H152" s="213">
        <f>SUM(H153,H154,H155)</f>
        <v>27937</v>
      </c>
      <c r="I152" s="382">
        <f>SUM(I153,I154,I155)</f>
        <v>27937</v>
      </c>
      <c r="J152" s="375"/>
      <c r="K152" s="122"/>
      <c r="L152" s="137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</row>
    <row r="153" spans="1:42" ht="12.75" customHeight="1" hidden="1">
      <c r="A153" s="237" t="s">
        <v>191</v>
      </c>
      <c r="B153" s="295" t="s">
        <v>10</v>
      </c>
      <c r="C153" s="290">
        <v>971</v>
      </c>
      <c r="D153" s="254" t="s">
        <v>194</v>
      </c>
      <c r="E153" s="224" t="s">
        <v>356</v>
      </c>
      <c r="F153" s="224" t="s">
        <v>130</v>
      </c>
      <c r="G153" s="250" t="s">
        <v>167</v>
      </c>
      <c r="H153" s="213">
        <f>SUM(H187)</f>
        <v>260</v>
      </c>
      <c r="I153" s="382">
        <f>SUM(I187)</f>
        <v>260</v>
      </c>
      <c r="J153" s="375"/>
      <c r="K153" s="122"/>
      <c r="L153" s="137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</row>
    <row r="154" spans="1:42" ht="12.75" customHeight="1" hidden="1">
      <c r="A154" s="252" t="s">
        <v>393</v>
      </c>
      <c r="B154" s="251" t="s">
        <v>385</v>
      </c>
      <c r="C154" s="296">
        <v>971</v>
      </c>
      <c r="D154" s="254" t="s">
        <v>194</v>
      </c>
      <c r="E154" s="224" t="s">
        <v>356</v>
      </c>
      <c r="F154" s="224" t="s">
        <v>130</v>
      </c>
      <c r="G154" s="250" t="s">
        <v>148</v>
      </c>
      <c r="H154" s="213">
        <f>SUM(H176)</f>
        <v>650</v>
      </c>
      <c r="I154" s="382">
        <f>SUM(I176)</f>
        <v>650</v>
      </c>
      <c r="J154" s="375"/>
      <c r="K154" s="122"/>
      <c r="L154" s="137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</row>
    <row r="155" spans="1:42" ht="12.75" customHeight="1" hidden="1">
      <c r="A155" s="252" t="s">
        <v>394</v>
      </c>
      <c r="B155" s="251" t="s">
        <v>386</v>
      </c>
      <c r="C155" s="296">
        <v>971</v>
      </c>
      <c r="D155" s="254" t="s">
        <v>194</v>
      </c>
      <c r="E155" s="224" t="s">
        <v>356</v>
      </c>
      <c r="F155" s="224" t="s">
        <v>130</v>
      </c>
      <c r="G155" s="250" t="s">
        <v>149</v>
      </c>
      <c r="H155" s="213">
        <f>SUM(H165,H178,H201,H214,H220)</f>
        <v>27027</v>
      </c>
      <c r="I155" s="382">
        <f>SUM(I165,I178,I201,I214,I220)</f>
        <v>27027</v>
      </c>
      <c r="J155" s="375"/>
      <c r="K155" s="122"/>
      <c r="L155" s="137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</row>
    <row r="156" spans="1:42" ht="12.75" customHeight="1" hidden="1">
      <c r="A156" s="190" t="s">
        <v>395</v>
      </c>
      <c r="B156" s="251" t="s">
        <v>151</v>
      </c>
      <c r="C156" s="184">
        <v>971</v>
      </c>
      <c r="D156" s="250" t="s">
        <v>194</v>
      </c>
      <c r="E156" s="224" t="s">
        <v>356</v>
      </c>
      <c r="F156" s="224" t="s">
        <v>130</v>
      </c>
      <c r="G156" s="202" t="s">
        <v>152</v>
      </c>
      <c r="H156" s="213">
        <f>SUM(H157,H158)</f>
        <v>3150</v>
      </c>
      <c r="I156" s="382">
        <f>SUM(I157,I158)</f>
        <v>3150</v>
      </c>
      <c r="J156" s="375"/>
      <c r="K156" s="122"/>
      <c r="L156" s="137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</row>
    <row r="157" spans="1:42" ht="12.75" customHeight="1" hidden="1">
      <c r="A157" s="252" t="s">
        <v>396</v>
      </c>
      <c r="B157" s="225" t="s">
        <v>153</v>
      </c>
      <c r="C157" s="308">
        <v>971</v>
      </c>
      <c r="D157" s="224" t="s">
        <v>194</v>
      </c>
      <c r="E157" s="224" t="s">
        <v>356</v>
      </c>
      <c r="F157" s="224" t="s">
        <v>130</v>
      </c>
      <c r="G157" s="250" t="s">
        <v>154</v>
      </c>
      <c r="H157" s="213">
        <f>SUM(H170,H181,H204,H223)</f>
        <v>3032</v>
      </c>
      <c r="I157" s="382">
        <f>SUM(I170,I181,I204,I223)</f>
        <v>3032</v>
      </c>
      <c r="J157" s="375"/>
      <c r="K157" s="122"/>
      <c r="L157" s="137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</row>
    <row r="158" spans="1:42" ht="12.75" customHeight="1" hidden="1">
      <c r="A158" s="252" t="s">
        <v>397</v>
      </c>
      <c r="B158" s="225" t="s">
        <v>155</v>
      </c>
      <c r="C158" s="308">
        <v>971</v>
      </c>
      <c r="D158" s="224" t="s">
        <v>194</v>
      </c>
      <c r="E158" s="224" t="s">
        <v>356</v>
      </c>
      <c r="F158" s="224" t="s">
        <v>130</v>
      </c>
      <c r="G158" s="250" t="s">
        <v>156</v>
      </c>
      <c r="H158" s="213">
        <f>SUM(H195,H206)</f>
        <v>118</v>
      </c>
      <c r="I158" s="382">
        <f>SUM(I195,I206)</f>
        <v>118</v>
      </c>
      <c r="J158" s="375"/>
      <c r="K158" s="122"/>
      <c r="L158" s="137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</row>
    <row r="159" spans="1:42" ht="12.75" customHeight="1">
      <c r="A159" s="216" t="s">
        <v>192</v>
      </c>
      <c r="B159" s="309" t="s">
        <v>343</v>
      </c>
      <c r="C159" s="184"/>
      <c r="D159" s="187"/>
      <c r="E159" s="186"/>
      <c r="F159" s="184"/>
      <c r="G159" s="188"/>
      <c r="H159" s="213"/>
      <c r="I159" s="382"/>
      <c r="J159" s="375"/>
      <c r="K159" s="122"/>
      <c r="L159" s="137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</row>
    <row r="160" spans="1:42" ht="12" customHeight="1">
      <c r="A160" s="239" t="s">
        <v>195</v>
      </c>
      <c r="B160" s="260" t="s">
        <v>197</v>
      </c>
      <c r="C160" s="261">
        <v>971</v>
      </c>
      <c r="D160" s="197" t="s">
        <v>194</v>
      </c>
      <c r="E160" s="196" t="s">
        <v>323</v>
      </c>
      <c r="F160" s="196"/>
      <c r="G160" s="195"/>
      <c r="H160" s="241">
        <f>SUM(H162)</f>
        <v>14129</v>
      </c>
      <c r="I160" s="386">
        <f>SUM(I162)</f>
        <v>14113.8</v>
      </c>
      <c r="J160" s="375"/>
      <c r="K160" s="122"/>
      <c r="L160" s="137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</row>
    <row r="161" spans="1:42" ht="9.75" customHeight="1">
      <c r="A161" s="262"/>
      <c r="B161" s="263" t="s">
        <v>198</v>
      </c>
      <c r="C161" s="191"/>
      <c r="D161" s="188"/>
      <c r="E161" s="186"/>
      <c r="F161" s="186"/>
      <c r="G161" s="187"/>
      <c r="H161" s="213"/>
      <c r="I161" s="382"/>
      <c r="J161" s="375"/>
      <c r="K161" s="122"/>
      <c r="L161" s="137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</row>
    <row r="162" spans="1:42" ht="12" customHeight="1">
      <c r="A162" s="216" t="s">
        <v>195</v>
      </c>
      <c r="B162" s="293" t="s">
        <v>129</v>
      </c>
      <c r="C162" s="247">
        <v>971</v>
      </c>
      <c r="D162" s="219" t="s">
        <v>194</v>
      </c>
      <c r="E162" s="211" t="s">
        <v>323</v>
      </c>
      <c r="F162" s="220" t="s">
        <v>130</v>
      </c>
      <c r="G162" s="220"/>
      <c r="H162" s="249">
        <v>14129</v>
      </c>
      <c r="I162" s="387">
        <v>14113.8</v>
      </c>
      <c r="J162" s="375"/>
      <c r="K162" s="136"/>
      <c r="L162" s="137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</row>
    <row r="163" spans="1:42" ht="11.25" customHeight="1" hidden="1">
      <c r="A163" s="252" t="s">
        <v>195</v>
      </c>
      <c r="B163" s="223" t="s">
        <v>131</v>
      </c>
      <c r="C163" s="296">
        <v>971</v>
      </c>
      <c r="D163" s="250" t="s">
        <v>194</v>
      </c>
      <c r="E163" s="186" t="s">
        <v>323</v>
      </c>
      <c r="F163" s="224" t="s">
        <v>130</v>
      </c>
      <c r="G163" s="202" t="s">
        <v>132</v>
      </c>
      <c r="H163" s="213">
        <f aca="true" t="shared" si="0" ref="H163:I165">SUM(H164)</f>
        <v>14402</v>
      </c>
      <c r="I163" s="382">
        <f t="shared" si="0"/>
        <v>14402</v>
      </c>
      <c r="J163" s="375"/>
      <c r="K163" s="122"/>
      <c r="L163" s="137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</row>
    <row r="164" spans="1:42" ht="12.75" customHeight="1" hidden="1">
      <c r="A164" s="252" t="s">
        <v>195</v>
      </c>
      <c r="B164" s="251" t="s">
        <v>388</v>
      </c>
      <c r="C164" s="201">
        <v>971</v>
      </c>
      <c r="D164" s="250" t="s">
        <v>194</v>
      </c>
      <c r="E164" s="186" t="s">
        <v>323</v>
      </c>
      <c r="F164" s="224" t="s">
        <v>130</v>
      </c>
      <c r="G164" s="204" t="s">
        <v>144</v>
      </c>
      <c r="H164" s="213">
        <f t="shared" si="0"/>
        <v>14402</v>
      </c>
      <c r="I164" s="382">
        <f t="shared" si="0"/>
        <v>14402</v>
      </c>
      <c r="J164" s="375"/>
      <c r="K164" s="122"/>
      <c r="L164" s="137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</row>
    <row r="165" spans="1:42" ht="12.75" customHeight="1" hidden="1">
      <c r="A165" s="299" t="s">
        <v>195</v>
      </c>
      <c r="B165" s="295" t="s">
        <v>386</v>
      </c>
      <c r="C165" s="287">
        <v>971</v>
      </c>
      <c r="D165" s="254" t="s">
        <v>194</v>
      </c>
      <c r="E165" s="224" t="s">
        <v>323</v>
      </c>
      <c r="F165" s="224" t="s">
        <v>130</v>
      </c>
      <c r="G165" s="250" t="s">
        <v>149</v>
      </c>
      <c r="H165" s="215">
        <f t="shared" si="0"/>
        <v>14402</v>
      </c>
      <c r="I165" s="383">
        <f t="shared" si="0"/>
        <v>14402</v>
      </c>
      <c r="J165" s="375"/>
      <c r="K165" s="122"/>
      <c r="L165" s="137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</row>
    <row r="166" spans="1:42" ht="12.75" customHeight="1" hidden="1">
      <c r="A166" s="226" t="s">
        <v>196</v>
      </c>
      <c r="B166" s="209" t="s">
        <v>410</v>
      </c>
      <c r="C166" s="218">
        <v>971</v>
      </c>
      <c r="D166" s="219" t="s">
        <v>194</v>
      </c>
      <c r="E166" s="211" t="s">
        <v>323</v>
      </c>
      <c r="F166" s="220" t="s">
        <v>130</v>
      </c>
      <c r="G166" s="248" t="s">
        <v>149</v>
      </c>
      <c r="H166" s="222">
        <v>14402</v>
      </c>
      <c r="I166" s="384">
        <v>14402</v>
      </c>
      <c r="J166" s="375"/>
      <c r="K166" s="124"/>
      <c r="L166" s="140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</row>
    <row r="167" spans="1:42" ht="13.5" customHeight="1" hidden="1">
      <c r="A167" s="262" t="s">
        <v>201</v>
      </c>
      <c r="B167" s="263" t="s">
        <v>199</v>
      </c>
      <c r="C167" s="191">
        <v>971</v>
      </c>
      <c r="D167" s="188" t="s">
        <v>194</v>
      </c>
      <c r="E167" s="186" t="s">
        <v>324</v>
      </c>
      <c r="F167" s="186"/>
      <c r="G167" s="187"/>
      <c r="H167" s="213">
        <f>SUM(H168)</f>
        <v>0</v>
      </c>
      <c r="I167" s="382">
        <f>SUM(I168)</f>
        <v>0</v>
      </c>
      <c r="J167" s="375"/>
      <c r="K167" s="122"/>
      <c r="L167" s="137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</row>
    <row r="168" spans="1:42" ht="12.75" customHeight="1" hidden="1">
      <c r="A168" s="207" t="s">
        <v>201</v>
      </c>
      <c r="B168" s="268" t="s">
        <v>129</v>
      </c>
      <c r="C168" s="247">
        <v>971</v>
      </c>
      <c r="D168" s="210" t="s">
        <v>194</v>
      </c>
      <c r="E168" s="211" t="s">
        <v>324</v>
      </c>
      <c r="F168" s="211" t="s">
        <v>130</v>
      </c>
      <c r="G168" s="220"/>
      <c r="H168" s="249">
        <v>0</v>
      </c>
      <c r="I168" s="387">
        <v>0</v>
      </c>
      <c r="J168" s="375"/>
      <c r="K168" s="136"/>
      <c r="L168" s="137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</row>
    <row r="169" spans="1:42" ht="12.75" customHeight="1" hidden="1">
      <c r="A169" s="252" t="s">
        <v>201</v>
      </c>
      <c r="B169" s="251" t="s">
        <v>151</v>
      </c>
      <c r="C169" s="296">
        <v>971</v>
      </c>
      <c r="D169" s="250" t="s">
        <v>194</v>
      </c>
      <c r="E169" s="224" t="s">
        <v>324</v>
      </c>
      <c r="F169" s="224" t="s">
        <v>130</v>
      </c>
      <c r="G169" s="202" t="s">
        <v>152</v>
      </c>
      <c r="H169" s="205">
        <f>SUM(H170)</f>
        <v>92</v>
      </c>
      <c r="I169" s="381">
        <f>SUM(I170)</f>
        <v>92</v>
      </c>
      <c r="J169" s="375"/>
      <c r="K169" s="122"/>
      <c r="L169" s="137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</row>
    <row r="170" spans="1:42" s="8" customFormat="1" ht="12.75" customHeight="1" hidden="1">
      <c r="A170" s="190" t="s">
        <v>202</v>
      </c>
      <c r="B170" s="225" t="s">
        <v>153</v>
      </c>
      <c r="C170" s="308">
        <v>971</v>
      </c>
      <c r="D170" s="224" t="s">
        <v>194</v>
      </c>
      <c r="E170" s="186" t="s">
        <v>324</v>
      </c>
      <c r="F170" s="224" t="s">
        <v>130</v>
      </c>
      <c r="G170" s="250" t="s">
        <v>154</v>
      </c>
      <c r="H170" s="205">
        <f>SUM(H171)</f>
        <v>92</v>
      </c>
      <c r="I170" s="381">
        <f>SUM(I171)</f>
        <v>92</v>
      </c>
      <c r="J170" s="375"/>
      <c r="K170" s="124"/>
      <c r="L170" s="140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</row>
    <row r="171" spans="1:42" s="8" customFormat="1" ht="12.75" customHeight="1" hidden="1">
      <c r="A171" s="207" t="s">
        <v>202</v>
      </c>
      <c r="B171" s="209" t="s">
        <v>410</v>
      </c>
      <c r="C171" s="289">
        <v>971</v>
      </c>
      <c r="D171" s="220" t="s">
        <v>194</v>
      </c>
      <c r="E171" s="211" t="s">
        <v>324</v>
      </c>
      <c r="F171" s="220" t="s">
        <v>130</v>
      </c>
      <c r="G171" s="219" t="s">
        <v>154</v>
      </c>
      <c r="H171" s="222">
        <v>92</v>
      </c>
      <c r="I171" s="384">
        <v>92</v>
      </c>
      <c r="J171" s="375"/>
      <c r="K171" s="124"/>
      <c r="L171" s="140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</row>
    <row r="172" spans="1:42" ht="13.5" customHeight="1">
      <c r="A172" s="262" t="s">
        <v>204</v>
      </c>
      <c r="B172" s="263" t="s">
        <v>200</v>
      </c>
      <c r="C172" s="191">
        <v>971</v>
      </c>
      <c r="D172" s="188" t="s">
        <v>194</v>
      </c>
      <c r="E172" s="186" t="s">
        <v>325</v>
      </c>
      <c r="F172" s="186"/>
      <c r="G172" s="187"/>
      <c r="H172" s="213">
        <f>SUM(H173)</f>
        <v>6465</v>
      </c>
      <c r="I172" s="382">
        <f>SUM(I173)</f>
        <v>6305</v>
      </c>
      <c r="J172" s="375"/>
      <c r="K172" s="122"/>
      <c r="L172" s="137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</row>
    <row r="173" spans="1:42" ht="12.75" customHeight="1">
      <c r="A173" s="207" t="s">
        <v>204</v>
      </c>
      <c r="B173" s="268" t="s">
        <v>129</v>
      </c>
      <c r="C173" s="247">
        <v>971</v>
      </c>
      <c r="D173" s="210" t="s">
        <v>194</v>
      </c>
      <c r="E173" s="211" t="s">
        <v>325</v>
      </c>
      <c r="F173" s="211" t="s">
        <v>130</v>
      </c>
      <c r="G173" s="234"/>
      <c r="H173" s="249">
        <v>6465</v>
      </c>
      <c r="I173" s="387">
        <v>6305</v>
      </c>
      <c r="J173" s="375"/>
      <c r="K173" s="136"/>
      <c r="L173" s="137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</row>
    <row r="174" spans="1:42" ht="12.75" customHeight="1" hidden="1">
      <c r="A174" s="252" t="s">
        <v>205</v>
      </c>
      <c r="B174" s="223" t="s">
        <v>131</v>
      </c>
      <c r="C174" s="296">
        <v>971</v>
      </c>
      <c r="D174" s="250" t="s">
        <v>194</v>
      </c>
      <c r="E174" s="186" t="s">
        <v>325</v>
      </c>
      <c r="F174" s="224" t="s">
        <v>130</v>
      </c>
      <c r="G174" s="202" t="s">
        <v>132</v>
      </c>
      <c r="H174" s="213">
        <f>SUM(H175)</f>
        <v>2441</v>
      </c>
      <c r="I174" s="382">
        <f>SUM(I175)</f>
        <v>2441</v>
      </c>
      <c r="J174" s="375"/>
      <c r="K174" s="122"/>
      <c r="L174" s="137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</row>
    <row r="175" spans="1:42" ht="12.75" customHeight="1" hidden="1">
      <c r="A175" s="199" t="s">
        <v>205</v>
      </c>
      <c r="B175" s="251" t="s">
        <v>388</v>
      </c>
      <c r="C175" s="201">
        <v>971</v>
      </c>
      <c r="D175" s="250" t="s">
        <v>194</v>
      </c>
      <c r="E175" s="186" t="s">
        <v>325</v>
      </c>
      <c r="F175" s="224" t="s">
        <v>130</v>
      </c>
      <c r="G175" s="204" t="s">
        <v>144</v>
      </c>
      <c r="H175" s="213">
        <f>SUM(H176,H178)</f>
        <v>2441</v>
      </c>
      <c r="I175" s="382">
        <f>SUM(I176,I178)</f>
        <v>2441</v>
      </c>
      <c r="J175" s="375"/>
      <c r="K175" s="122"/>
      <c r="L175" s="137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</row>
    <row r="176" spans="1:42" ht="12.75" customHeight="1" hidden="1">
      <c r="A176" s="199" t="s">
        <v>357</v>
      </c>
      <c r="B176" s="225" t="s">
        <v>385</v>
      </c>
      <c r="C176" s="201">
        <v>971</v>
      </c>
      <c r="D176" s="204" t="s">
        <v>194</v>
      </c>
      <c r="E176" s="224" t="s">
        <v>325</v>
      </c>
      <c r="F176" s="203" t="s">
        <v>130</v>
      </c>
      <c r="G176" s="250" t="s">
        <v>148</v>
      </c>
      <c r="H176" s="213">
        <f>SUM(H177)</f>
        <v>650</v>
      </c>
      <c r="I176" s="382">
        <f>SUM(I177)</f>
        <v>650</v>
      </c>
      <c r="J176" s="375"/>
      <c r="K176" s="122"/>
      <c r="L176" s="137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</row>
    <row r="177" spans="1:42" ht="12.75" customHeight="1" hidden="1">
      <c r="A177" s="216" t="s">
        <v>357</v>
      </c>
      <c r="B177" s="209" t="s">
        <v>410</v>
      </c>
      <c r="C177" s="218">
        <v>971</v>
      </c>
      <c r="D177" s="219" t="s">
        <v>194</v>
      </c>
      <c r="E177" s="211" t="s">
        <v>325</v>
      </c>
      <c r="F177" s="220" t="s">
        <v>130</v>
      </c>
      <c r="G177" s="248" t="s">
        <v>148</v>
      </c>
      <c r="H177" s="222">
        <v>650</v>
      </c>
      <c r="I177" s="384">
        <v>650</v>
      </c>
      <c r="J177" s="375"/>
      <c r="K177" s="122"/>
      <c r="L177" s="137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</row>
    <row r="178" spans="1:42" ht="12.75" customHeight="1" hidden="1">
      <c r="A178" s="252" t="s">
        <v>371</v>
      </c>
      <c r="B178" s="225" t="s">
        <v>386</v>
      </c>
      <c r="C178" s="296">
        <v>971</v>
      </c>
      <c r="D178" s="204" t="s">
        <v>194</v>
      </c>
      <c r="E178" s="224" t="s">
        <v>325</v>
      </c>
      <c r="F178" s="203" t="s">
        <v>130</v>
      </c>
      <c r="G178" s="250" t="s">
        <v>149</v>
      </c>
      <c r="H178" s="205">
        <f>SUM(H179)</f>
        <v>1791</v>
      </c>
      <c r="I178" s="381">
        <f>SUM(I179)</f>
        <v>1791</v>
      </c>
      <c r="J178" s="375"/>
      <c r="K178" s="122"/>
      <c r="L178" s="137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</row>
    <row r="179" spans="1:42" s="8" customFormat="1" ht="12.75" customHeight="1" hidden="1">
      <c r="A179" s="216" t="s">
        <v>371</v>
      </c>
      <c r="B179" s="209" t="s">
        <v>410</v>
      </c>
      <c r="C179" s="218">
        <v>971</v>
      </c>
      <c r="D179" s="219" t="s">
        <v>194</v>
      </c>
      <c r="E179" s="220" t="s">
        <v>325</v>
      </c>
      <c r="F179" s="220" t="s">
        <v>130</v>
      </c>
      <c r="G179" s="248" t="s">
        <v>149</v>
      </c>
      <c r="H179" s="222">
        <v>1791</v>
      </c>
      <c r="I179" s="384">
        <v>1791</v>
      </c>
      <c r="J179" s="375"/>
      <c r="K179" s="124"/>
      <c r="L179" s="140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</row>
    <row r="180" spans="1:42" s="8" customFormat="1" ht="12.75" customHeight="1" hidden="1">
      <c r="A180" s="190" t="s">
        <v>358</v>
      </c>
      <c r="B180" s="294" t="s">
        <v>151</v>
      </c>
      <c r="C180" s="184">
        <v>971</v>
      </c>
      <c r="D180" s="195" t="s">
        <v>194</v>
      </c>
      <c r="E180" s="186" t="s">
        <v>325</v>
      </c>
      <c r="F180" s="186" t="s">
        <v>130</v>
      </c>
      <c r="G180" s="195" t="s">
        <v>152</v>
      </c>
      <c r="H180" s="213">
        <f>SUM(H181)</f>
        <v>1447</v>
      </c>
      <c r="I180" s="382">
        <f>SUM(I181)</f>
        <v>1447</v>
      </c>
      <c r="J180" s="375"/>
      <c r="K180" s="124"/>
      <c r="L180" s="140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</row>
    <row r="181" spans="1:42" s="8" customFormat="1" ht="12.75" customHeight="1" hidden="1">
      <c r="A181" s="252" t="s">
        <v>358</v>
      </c>
      <c r="B181" s="225" t="s">
        <v>153</v>
      </c>
      <c r="C181" s="308">
        <v>971</v>
      </c>
      <c r="D181" s="224" t="s">
        <v>194</v>
      </c>
      <c r="E181" s="186" t="s">
        <v>325</v>
      </c>
      <c r="F181" s="224" t="s">
        <v>130</v>
      </c>
      <c r="G181" s="250" t="s">
        <v>154</v>
      </c>
      <c r="H181" s="213">
        <f>SUM(H182)</f>
        <v>1447</v>
      </c>
      <c r="I181" s="382">
        <f>SUM(I182)</f>
        <v>1447</v>
      </c>
      <c r="J181" s="375"/>
      <c r="K181" s="124"/>
      <c r="L181" s="140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</row>
    <row r="182" spans="1:42" s="8" customFormat="1" ht="12" customHeight="1" hidden="1">
      <c r="A182" s="216" t="s">
        <v>359</v>
      </c>
      <c r="B182" s="209" t="s">
        <v>410</v>
      </c>
      <c r="C182" s="218">
        <v>971</v>
      </c>
      <c r="D182" s="210" t="s">
        <v>194</v>
      </c>
      <c r="E182" s="211" t="s">
        <v>325</v>
      </c>
      <c r="F182" s="220" t="s">
        <v>130</v>
      </c>
      <c r="G182" s="248" t="s">
        <v>154</v>
      </c>
      <c r="H182" s="222">
        <v>1447</v>
      </c>
      <c r="I182" s="384">
        <v>1447</v>
      </c>
      <c r="J182" s="375"/>
      <c r="K182" s="124"/>
      <c r="L182" s="140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</row>
    <row r="183" spans="1:42" s="8" customFormat="1" ht="12.75" customHeight="1">
      <c r="A183" s="252" t="s">
        <v>210</v>
      </c>
      <c r="B183" s="260" t="s">
        <v>203</v>
      </c>
      <c r="C183" s="308">
        <v>971</v>
      </c>
      <c r="D183" s="254" t="s">
        <v>194</v>
      </c>
      <c r="E183" s="224" t="s">
        <v>326</v>
      </c>
      <c r="F183" s="203"/>
      <c r="G183" s="202"/>
      <c r="H183" s="213">
        <f>SUM(H184)</f>
        <v>340</v>
      </c>
      <c r="I183" s="382">
        <f>SUM(I184)</f>
        <v>236.5</v>
      </c>
      <c r="J183" s="375"/>
      <c r="K183" s="122"/>
      <c r="L183" s="137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</row>
    <row r="184" spans="1:42" s="8" customFormat="1" ht="12.75" customHeight="1">
      <c r="A184" s="216" t="s">
        <v>210</v>
      </c>
      <c r="B184" s="293" t="s">
        <v>129</v>
      </c>
      <c r="C184" s="247">
        <v>971</v>
      </c>
      <c r="D184" s="210" t="s">
        <v>194</v>
      </c>
      <c r="E184" s="220" t="s">
        <v>326</v>
      </c>
      <c r="F184" s="220" t="s">
        <v>130</v>
      </c>
      <c r="G184" s="221"/>
      <c r="H184" s="249">
        <v>340</v>
      </c>
      <c r="I184" s="387">
        <v>236.5</v>
      </c>
      <c r="J184" s="375"/>
      <c r="K184" s="136"/>
      <c r="L184" s="137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</row>
    <row r="185" spans="1:42" s="8" customFormat="1" ht="12.75" customHeight="1" hidden="1">
      <c r="A185" s="252" t="s">
        <v>211</v>
      </c>
      <c r="B185" s="225" t="s">
        <v>131</v>
      </c>
      <c r="C185" s="296">
        <v>971</v>
      </c>
      <c r="D185" s="250" t="s">
        <v>194</v>
      </c>
      <c r="E185" s="224" t="s">
        <v>326</v>
      </c>
      <c r="F185" s="224" t="s">
        <v>130</v>
      </c>
      <c r="G185" s="250" t="s">
        <v>132</v>
      </c>
      <c r="H185" s="213">
        <f aca="true" t="shared" si="1" ref="H185:I187">SUM(H186)</f>
        <v>260</v>
      </c>
      <c r="I185" s="382">
        <f t="shared" si="1"/>
        <v>260</v>
      </c>
      <c r="J185" s="375"/>
      <c r="K185" s="122"/>
      <c r="L185" s="137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</row>
    <row r="186" spans="1:42" s="8" customFormat="1" ht="12.75" customHeight="1" hidden="1">
      <c r="A186" s="190" t="s">
        <v>373</v>
      </c>
      <c r="B186" s="251" t="s">
        <v>388</v>
      </c>
      <c r="C186" s="175">
        <v>971</v>
      </c>
      <c r="D186" s="187" t="s">
        <v>194</v>
      </c>
      <c r="E186" s="186" t="s">
        <v>326</v>
      </c>
      <c r="F186" s="186" t="s">
        <v>130</v>
      </c>
      <c r="G186" s="197" t="s">
        <v>144</v>
      </c>
      <c r="H186" s="213">
        <f t="shared" si="1"/>
        <v>260</v>
      </c>
      <c r="I186" s="382">
        <f t="shared" si="1"/>
        <v>260</v>
      </c>
      <c r="J186" s="375"/>
      <c r="K186" s="122"/>
      <c r="L186" s="137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</row>
    <row r="187" spans="1:42" s="8" customFormat="1" ht="14.25" customHeight="1" hidden="1">
      <c r="A187" s="299" t="s">
        <v>374</v>
      </c>
      <c r="B187" s="295" t="s">
        <v>10</v>
      </c>
      <c r="C187" s="287">
        <v>971</v>
      </c>
      <c r="D187" s="254" t="s">
        <v>194</v>
      </c>
      <c r="E187" s="224" t="s">
        <v>326</v>
      </c>
      <c r="F187" s="224" t="s">
        <v>130</v>
      </c>
      <c r="G187" s="250" t="s">
        <v>167</v>
      </c>
      <c r="H187" s="215">
        <f t="shared" si="1"/>
        <v>260</v>
      </c>
      <c r="I187" s="383">
        <f t="shared" si="1"/>
        <v>260</v>
      </c>
      <c r="J187" s="375"/>
      <c r="K187" s="122"/>
      <c r="L187" s="137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</row>
    <row r="188" spans="1:42" s="8" customFormat="1" ht="13.5" customHeight="1" hidden="1" thickBot="1">
      <c r="A188" s="270" t="s">
        <v>374</v>
      </c>
      <c r="B188" s="310" t="s">
        <v>410</v>
      </c>
      <c r="C188" s="272">
        <v>971</v>
      </c>
      <c r="D188" s="273" t="s">
        <v>194</v>
      </c>
      <c r="E188" s="273" t="s">
        <v>326</v>
      </c>
      <c r="F188" s="273" t="s">
        <v>130</v>
      </c>
      <c r="G188" s="311" t="s">
        <v>167</v>
      </c>
      <c r="H188" s="275">
        <v>260</v>
      </c>
      <c r="I188" s="388">
        <v>260</v>
      </c>
      <c r="J188" s="375"/>
      <c r="K188" s="124"/>
      <c r="L188" s="140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</row>
    <row r="189" spans="1:42" s="8" customFormat="1" ht="10.5" customHeight="1" hidden="1" thickTop="1">
      <c r="A189" s="276"/>
      <c r="B189" s="277"/>
      <c r="C189" s="278"/>
      <c r="D189" s="234"/>
      <c r="E189" s="234"/>
      <c r="F189" s="234"/>
      <c r="G189" s="234"/>
      <c r="H189" s="279"/>
      <c r="I189" s="389"/>
      <c r="J189" s="375"/>
      <c r="K189" s="124"/>
      <c r="L189" s="140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</row>
    <row r="190" spans="1:42" s="8" customFormat="1" ht="12" customHeight="1" hidden="1" thickBot="1">
      <c r="A190" s="158"/>
      <c r="B190" s="280"/>
      <c r="C190" s="157"/>
      <c r="D190" s="163"/>
      <c r="E190" s="163"/>
      <c r="F190" s="164"/>
      <c r="G190" s="152"/>
      <c r="H190" s="281" t="s">
        <v>346</v>
      </c>
      <c r="I190" s="390" t="s">
        <v>346</v>
      </c>
      <c r="J190" s="375"/>
      <c r="K190" s="124"/>
      <c r="L190" s="140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</row>
    <row r="191" spans="1:42" s="8" customFormat="1" ht="12" customHeight="1" hidden="1">
      <c r="A191" s="165" t="s">
        <v>23</v>
      </c>
      <c r="B191" s="166" t="s">
        <v>0</v>
      </c>
      <c r="C191" s="167" t="s">
        <v>99</v>
      </c>
      <c r="D191" s="168" t="s">
        <v>99</v>
      </c>
      <c r="E191" s="167" t="s">
        <v>99</v>
      </c>
      <c r="F191" s="169" t="s">
        <v>99</v>
      </c>
      <c r="G191" s="168"/>
      <c r="H191" s="168" t="s">
        <v>403</v>
      </c>
      <c r="I191" s="376" t="s">
        <v>403</v>
      </c>
      <c r="J191" s="375"/>
      <c r="K191" s="124"/>
      <c r="L191" s="140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</row>
    <row r="192" spans="1:42" s="8" customFormat="1" ht="12" customHeight="1" hidden="1">
      <c r="A192" s="170" t="s">
        <v>24</v>
      </c>
      <c r="B192" s="171"/>
      <c r="C192" s="172" t="s">
        <v>105</v>
      </c>
      <c r="D192" s="173" t="s">
        <v>484</v>
      </c>
      <c r="E192" s="172" t="s">
        <v>121</v>
      </c>
      <c r="F192" s="174" t="s">
        <v>100</v>
      </c>
      <c r="G192" s="173" t="s">
        <v>481</v>
      </c>
      <c r="H192" s="173" t="s">
        <v>512</v>
      </c>
      <c r="I192" s="377" t="s">
        <v>512</v>
      </c>
      <c r="J192" s="375"/>
      <c r="K192" s="124"/>
      <c r="L192" s="140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</row>
    <row r="193" spans="1:42" s="8" customFormat="1" ht="12" customHeight="1" hidden="1" thickBot="1">
      <c r="A193" s="176"/>
      <c r="B193" s="177"/>
      <c r="C193" s="178"/>
      <c r="D193" s="179" t="s">
        <v>485</v>
      </c>
      <c r="E193" s="180" t="s">
        <v>1</v>
      </c>
      <c r="F193" s="181" t="s">
        <v>101</v>
      </c>
      <c r="G193" s="179"/>
      <c r="H193" s="179" t="s">
        <v>344</v>
      </c>
      <c r="I193" s="378" t="s">
        <v>344</v>
      </c>
      <c r="J193" s="375"/>
      <c r="K193" s="124"/>
      <c r="L193" s="140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</row>
    <row r="194" spans="1:42" s="8" customFormat="1" ht="13.5" customHeight="1" hidden="1">
      <c r="A194" s="252" t="s">
        <v>372</v>
      </c>
      <c r="B194" s="251" t="s">
        <v>151</v>
      </c>
      <c r="C194" s="308">
        <v>971</v>
      </c>
      <c r="D194" s="224" t="s">
        <v>194</v>
      </c>
      <c r="E194" s="224" t="s">
        <v>326</v>
      </c>
      <c r="F194" s="224" t="s">
        <v>130</v>
      </c>
      <c r="G194" s="250" t="s">
        <v>152</v>
      </c>
      <c r="H194" s="213">
        <f>SUM(H195)</f>
        <v>40</v>
      </c>
      <c r="I194" s="382">
        <f>SUM(I195)</f>
        <v>40</v>
      </c>
      <c r="J194" s="375"/>
      <c r="K194" s="124"/>
      <c r="L194" s="140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</row>
    <row r="195" spans="1:42" s="8" customFormat="1" ht="12" customHeight="1" hidden="1">
      <c r="A195" s="252" t="s">
        <v>375</v>
      </c>
      <c r="B195" s="225" t="s">
        <v>155</v>
      </c>
      <c r="C195" s="308">
        <v>971</v>
      </c>
      <c r="D195" s="224" t="s">
        <v>194</v>
      </c>
      <c r="E195" s="224" t="s">
        <v>326</v>
      </c>
      <c r="F195" s="224" t="s">
        <v>130</v>
      </c>
      <c r="G195" s="250" t="s">
        <v>156</v>
      </c>
      <c r="H195" s="213">
        <f>SUM(H196)</f>
        <v>40</v>
      </c>
      <c r="I195" s="382">
        <f>SUM(I196)</f>
        <v>40</v>
      </c>
      <c r="J195" s="375"/>
      <c r="K195" s="124"/>
      <c r="L195" s="140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</row>
    <row r="196" spans="1:42" s="8" customFormat="1" ht="12" customHeight="1" hidden="1">
      <c r="A196" s="216" t="s">
        <v>375</v>
      </c>
      <c r="B196" s="209" t="s">
        <v>410</v>
      </c>
      <c r="C196" s="218">
        <v>971</v>
      </c>
      <c r="D196" s="220" t="s">
        <v>194</v>
      </c>
      <c r="E196" s="211" t="s">
        <v>326</v>
      </c>
      <c r="F196" s="220" t="s">
        <v>130</v>
      </c>
      <c r="G196" s="248" t="s">
        <v>156</v>
      </c>
      <c r="H196" s="222">
        <v>40</v>
      </c>
      <c r="I196" s="384">
        <v>40</v>
      </c>
      <c r="J196" s="375"/>
      <c r="K196" s="124"/>
      <c r="L196" s="140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</row>
    <row r="197" spans="1:42" s="8" customFormat="1" ht="12.75" customHeight="1">
      <c r="A197" s="190" t="s">
        <v>316</v>
      </c>
      <c r="B197" s="312" t="s">
        <v>206</v>
      </c>
      <c r="C197" s="303">
        <v>971</v>
      </c>
      <c r="D197" s="188" t="s">
        <v>194</v>
      </c>
      <c r="E197" s="186" t="s">
        <v>327</v>
      </c>
      <c r="F197" s="203"/>
      <c r="G197" s="202"/>
      <c r="H197" s="213">
        <f>SUM(H198)</f>
        <v>2970</v>
      </c>
      <c r="I197" s="382">
        <f>SUM(I198)</f>
        <v>2864</v>
      </c>
      <c r="J197" s="375"/>
      <c r="K197" s="122"/>
      <c r="L197" s="137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</row>
    <row r="198" spans="1:42" s="8" customFormat="1" ht="12.75" customHeight="1">
      <c r="A198" s="216" t="s">
        <v>316</v>
      </c>
      <c r="B198" s="293" t="s">
        <v>129</v>
      </c>
      <c r="C198" s="218">
        <v>971</v>
      </c>
      <c r="D198" s="219" t="s">
        <v>194</v>
      </c>
      <c r="E198" s="220" t="s">
        <v>327</v>
      </c>
      <c r="F198" s="220" t="s">
        <v>130</v>
      </c>
      <c r="G198" s="220"/>
      <c r="H198" s="222">
        <v>2970</v>
      </c>
      <c r="I198" s="384">
        <v>2864</v>
      </c>
      <c r="J198" s="375"/>
      <c r="K198" s="136"/>
      <c r="L198" s="137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</row>
    <row r="199" spans="1:42" s="8" customFormat="1" ht="12.75" customHeight="1" hidden="1" thickTop="1">
      <c r="A199" s="190" t="s">
        <v>317</v>
      </c>
      <c r="B199" s="223" t="s">
        <v>131</v>
      </c>
      <c r="C199" s="184">
        <v>971</v>
      </c>
      <c r="D199" s="187" t="s">
        <v>194</v>
      </c>
      <c r="E199" s="186" t="s">
        <v>327</v>
      </c>
      <c r="F199" s="186" t="s">
        <v>130</v>
      </c>
      <c r="G199" s="195" t="s">
        <v>132</v>
      </c>
      <c r="H199" s="213">
        <f aca="true" t="shared" si="2" ref="H199:I201">SUM(H200)</f>
        <v>1776</v>
      </c>
      <c r="I199" s="382">
        <f t="shared" si="2"/>
        <v>1776</v>
      </c>
      <c r="J199" s="375"/>
      <c r="K199" s="122"/>
      <c r="L199" s="137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</row>
    <row r="200" spans="1:42" s="8" customFormat="1" ht="12.75" customHeight="1" hidden="1">
      <c r="A200" s="252" t="s">
        <v>317</v>
      </c>
      <c r="B200" s="251" t="s">
        <v>388</v>
      </c>
      <c r="C200" s="201">
        <v>971</v>
      </c>
      <c r="D200" s="250" t="s">
        <v>194</v>
      </c>
      <c r="E200" s="224" t="s">
        <v>327</v>
      </c>
      <c r="F200" s="224" t="s">
        <v>130</v>
      </c>
      <c r="G200" s="204" t="s">
        <v>144</v>
      </c>
      <c r="H200" s="213">
        <f t="shared" si="2"/>
        <v>1776</v>
      </c>
      <c r="I200" s="382">
        <f t="shared" si="2"/>
        <v>1776</v>
      </c>
      <c r="J200" s="375"/>
      <c r="K200" s="122"/>
      <c r="L200" s="137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</row>
    <row r="201" spans="1:42" s="8" customFormat="1" ht="12.75" customHeight="1" hidden="1">
      <c r="A201" s="252" t="s">
        <v>317</v>
      </c>
      <c r="B201" s="295" t="s">
        <v>386</v>
      </c>
      <c r="C201" s="290">
        <v>971</v>
      </c>
      <c r="D201" s="204" t="s">
        <v>194</v>
      </c>
      <c r="E201" s="196" t="s">
        <v>327</v>
      </c>
      <c r="F201" s="203" t="s">
        <v>130</v>
      </c>
      <c r="G201" s="202" t="s">
        <v>149</v>
      </c>
      <c r="H201" s="205">
        <f t="shared" si="2"/>
        <v>1776</v>
      </c>
      <c r="I201" s="381">
        <f t="shared" si="2"/>
        <v>1776</v>
      </c>
      <c r="J201" s="375"/>
      <c r="K201" s="122"/>
      <c r="L201" s="137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</row>
    <row r="202" spans="1:42" s="8" customFormat="1" ht="12.75" customHeight="1" hidden="1">
      <c r="A202" s="216" t="s">
        <v>360</v>
      </c>
      <c r="B202" s="209" t="s">
        <v>410</v>
      </c>
      <c r="C202" s="218">
        <v>971</v>
      </c>
      <c r="D202" s="219" t="s">
        <v>194</v>
      </c>
      <c r="E202" s="220" t="s">
        <v>327</v>
      </c>
      <c r="F202" s="220" t="s">
        <v>130</v>
      </c>
      <c r="G202" s="248" t="s">
        <v>149</v>
      </c>
      <c r="H202" s="222">
        <v>1776</v>
      </c>
      <c r="I202" s="384">
        <v>1776</v>
      </c>
      <c r="J202" s="375"/>
      <c r="K202" s="124"/>
      <c r="L202" s="140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</row>
    <row r="203" spans="1:42" s="8" customFormat="1" ht="12" customHeight="1" hidden="1">
      <c r="A203" s="190" t="s">
        <v>361</v>
      </c>
      <c r="B203" s="294" t="s">
        <v>151</v>
      </c>
      <c r="C203" s="184">
        <v>971</v>
      </c>
      <c r="D203" s="195" t="s">
        <v>194</v>
      </c>
      <c r="E203" s="224" t="s">
        <v>327</v>
      </c>
      <c r="F203" s="186" t="s">
        <v>130</v>
      </c>
      <c r="G203" s="202" t="s">
        <v>152</v>
      </c>
      <c r="H203" s="213">
        <f>SUM(H204,H206)</f>
        <v>459</v>
      </c>
      <c r="I203" s="382">
        <f>SUM(I204,I206)</f>
        <v>459</v>
      </c>
      <c r="J203" s="375"/>
      <c r="K203" s="124"/>
      <c r="L203" s="140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</row>
    <row r="204" spans="1:42" s="8" customFormat="1" ht="12" customHeight="1" hidden="1">
      <c r="A204" s="190" t="s">
        <v>362</v>
      </c>
      <c r="B204" s="225" t="s">
        <v>153</v>
      </c>
      <c r="C204" s="308">
        <v>971</v>
      </c>
      <c r="D204" s="224" t="s">
        <v>194</v>
      </c>
      <c r="E204" s="224" t="s">
        <v>327</v>
      </c>
      <c r="F204" s="224" t="s">
        <v>130</v>
      </c>
      <c r="G204" s="250" t="s">
        <v>154</v>
      </c>
      <c r="H204" s="213">
        <f>SUM(H205)</f>
        <v>381</v>
      </c>
      <c r="I204" s="382">
        <f>SUM(I205)</f>
        <v>381</v>
      </c>
      <c r="J204" s="375"/>
      <c r="K204" s="124"/>
      <c r="L204" s="140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</row>
    <row r="205" spans="1:42" s="8" customFormat="1" ht="12" customHeight="1" hidden="1">
      <c r="A205" s="216" t="s">
        <v>362</v>
      </c>
      <c r="B205" s="209" t="s">
        <v>410</v>
      </c>
      <c r="C205" s="218">
        <v>971</v>
      </c>
      <c r="D205" s="210" t="s">
        <v>194</v>
      </c>
      <c r="E205" s="220" t="s">
        <v>327</v>
      </c>
      <c r="F205" s="220" t="s">
        <v>130</v>
      </c>
      <c r="G205" s="248" t="s">
        <v>154</v>
      </c>
      <c r="H205" s="222">
        <v>381</v>
      </c>
      <c r="I205" s="384">
        <v>381</v>
      </c>
      <c r="J205" s="375"/>
      <c r="K205" s="124"/>
      <c r="L205" s="140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</row>
    <row r="206" spans="1:42" s="8" customFormat="1" ht="12" customHeight="1" hidden="1">
      <c r="A206" s="190" t="s">
        <v>437</v>
      </c>
      <c r="B206" s="225" t="s">
        <v>155</v>
      </c>
      <c r="C206" s="308">
        <v>971</v>
      </c>
      <c r="D206" s="224" t="s">
        <v>194</v>
      </c>
      <c r="E206" s="224" t="s">
        <v>327</v>
      </c>
      <c r="F206" s="224" t="s">
        <v>130</v>
      </c>
      <c r="G206" s="250" t="s">
        <v>156</v>
      </c>
      <c r="H206" s="213">
        <f>SUM(H207)</f>
        <v>78</v>
      </c>
      <c r="I206" s="382">
        <f>SUM(I207)</f>
        <v>78</v>
      </c>
      <c r="J206" s="375"/>
      <c r="K206" s="124"/>
      <c r="L206" s="140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</row>
    <row r="207" spans="1:42" s="8" customFormat="1" ht="12" customHeight="1" hidden="1" thickBot="1">
      <c r="A207" s="270" t="s">
        <v>437</v>
      </c>
      <c r="B207" s="310" t="s">
        <v>410</v>
      </c>
      <c r="C207" s="313">
        <v>971</v>
      </c>
      <c r="D207" s="274" t="s">
        <v>194</v>
      </c>
      <c r="E207" s="273" t="s">
        <v>327</v>
      </c>
      <c r="F207" s="273" t="s">
        <v>130</v>
      </c>
      <c r="G207" s="311" t="s">
        <v>156</v>
      </c>
      <c r="H207" s="275">
        <v>78</v>
      </c>
      <c r="I207" s="388">
        <v>78</v>
      </c>
      <c r="J207" s="375"/>
      <c r="K207" s="124"/>
      <c r="L207" s="140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</row>
    <row r="208" spans="1:42" s="8" customFormat="1" ht="11.25" customHeight="1">
      <c r="A208" s="239" t="s">
        <v>318</v>
      </c>
      <c r="B208" s="260" t="s">
        <v>207</v>
      </c>
      <c r="C208" s="261">
        <v>971</v>
      </c>
      <c r="D208" s="197" t="s">
        <v>194</v>
      </c>
      <c r="E208" s="196" t="s">
        <v>328</v>
      </c>
      <c r="F208" s="196"/>
      <c r="G208" s="195"/>
      <c r="H208" s="241">
        <f>SUM(H211)</f>
        <v>3032</v>
      </c>
      <c r="I208" s="386">
        <f>SUM(I211)</f>
        <v>3026.7</v>
      </c>
      <c r="J208" s="375"/>
      <c r="K208" s="122"/>
      <c r="L208" s="137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</row>
    <row r="209" spans="1:42" s="8" customFormat="1" ht="10.5" customHeight="1">
      <c r="A209" s="239"/>
      <c r="B209" s="260" t="s">
        <v>208</v>
      </c>
      <c r="C209" s="261"/>
      <c r="D209" s="197"/>
      <c r="E209" s="196"/>
      <c r="F209" s="196"/>
      <c r="G209" s="195"/>
      <c r="H209" s="241"/>
      <c r="I209" s="386"/>
      <c r="J209" s="375"/>
      <c r="K209" s="122"/>
      <c r="L209" s="137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</row>
    <row r="210" spans="1:42" s="8" customFormat="1" ht="10.5" customHeight="1">
      <c r="A210" s="262"/>
      <c r="B210" s="263" t="s">
        <v>209</v>
      </c>
      <c r="C210" s="191"/>
      <c r="D210" s="188"/>
      <c r="E210" s="186"/>
      <c r="F210" s="186"/>
      <c r="G210" s="187"/>
      <c r="H210" s="213"/>
      <c r="I210" s="382"/>
      <c r="J210" s="375"/>
      <c r="K210" s="122"/>
      <c r="L210" s="137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</row>
    <row r="211" spans="1:42" s="8" customFormat="1" ht="11.25" customHeight="1">
      <c r="A211" s="216" t="s">
        <v>318</v>
      </c>
      <c r="B211" s="293" t="s">
        <v>129</v>
      </c>
      <c r="C211" s="247">
        <v>971</v>
      </c>
      <c r="D211" s="210" t="s">
        <v>194</v>
      </c>
      <c r="E211" s="220" t="s">
        <v>328</v>
      </c>
      <c r="F211" s="220" t="s">
        <v>130</v>
      </c>
      <c r="G211" s="221"/>
      <c r="H211" s="249">
        <v>3032</v>
      </c>
      <c r="I211" s="387">
        <v>3026.7</v>
      </c>
      <c r="J211" s="375"/>
      <c r="K211" s="136"/>
      <c r="L211" s="137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</row>
    <row r="212" spans="1:42" s="8" customFormat="1" ht="11.25" customHeight="1" hidden="1">
      <c r="A212" s="199" t="s">
        <v>318</v>
      </c>
      <c r="B212" s="223" t="s">
        <v>131</v>
      </c>
      <c r="C212" s="296">
        <v>971</v>
      </c>
      <c r="D212" s="250" t="s">
        <v>194</v>
      </c>
      <c r="E212" s="224" t="s">
        <v>328</v>
      </c>
      <c r="F212" s="224" t="s">
        <v>130</v>
      </c>
      <c r="G212" s="202" t="s">
        <v>132</v>
      </c>
      <c r="H212" s="213">
        <f aca="true" t="shared" si="3" ref="H212:I214">SUM(H213)</f>
        <v>2190</v>
      </c>
      <c r="I212" s="382">
        <f t="shared" si="3"/>
        <v>2190</v>
      </c>
      <c r="J212" s="375"/>
      <c r="K212" s="122"/>
      <c r="L212" s="137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</row>
    <row r="213" spans="1:42" s="8" customFormat="1" ht="12" customHeight="1" hidden="1">
      <c r="A213" s="252" t="s">
        <v>318</v>
      </c>
      <c r="B213" s="251" t="s">
        <v>388</v>
      </c>
      <c r="C213" s="201">
        <v>971</v>
      </c>
      <c r="D213" s="250" t="s">
        <v>194</v>
      </c>
      <c r="E213" s="224" t="s">
        <v>328</v>
      </c>
      <c r="F213" s="224" t="s">
        <v>130</v>
      </c>
      <c r="G213" s="204" t="s">
        <v>144</v>
      </c>
      <c r="H213" s="213">
        <f t="shared" si="3"/>
        <v>2190</v>
      </c>
      <c r="I213" s="382">
        <f t="shared" si="3"/>
        <v>2190</v>
      </c>
      <c r="J213" s="375"/>
      <c r="K213" s="122"/>
      <c r="L213" s="137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</row>
    <row r="214" spans="1:42" s="8" customFormat="1" ht="11.25" customHeight="1" hidden="1">
      <c r="A214" s="239" t="s">
        <v>318</v>
      </c>
      <c r="B214" s="295" t="s">
        <v>386</v>
      </c>
      <c r="C214" s="290">
        <v>971</v>
      </c>
      <c r="D214" s="204" t="s">
        <v>194</v>
      </c>
      <c r="E214" s="196" t="s">
        <v>328</v>
      </c>
      <c r="F214" s="203" t="s">
        <v>130</v>
      </c>
      <c r="G214" s="250" t="s">
        <v>149</v>
      </c>
      <c r="H214" s="205">
        <f t="shared" si="3"/>
        <v>2190</v>
      </c>
      <c r="I214" s="381">
        <f t="shared" si="3"/>
        <v>2190</v>
      </c>
      <c r="J214" s="375"/>
      <c r="K214" s="122"/>
      <c r="L214" s="137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</row>
    <row r="215" spans="1:42" s="8" customFormat="1" ht="12.75" customHeight="1" hidden="1">
      <c r="A215" s="216" t="s">
        <v>319</v>
      </c>
      <c r="B215" s="209" t="s">
        <v>410</v>
      </c>
      <c r="C215" s="218">
        <v>971</v>
      </c>
      <c r="D215" s="219" t="s">
        <v>194</v>
      </c>
      <c r="E215" s="220" t="s">
        <v>328</v>
      </c>
      <c r="F215" s="235" t="s">
        <v>130</v>
      </c>
      <c r="G215" s="248" t="s">
        <v>149</v>
      </c>
      <c r="H215" s="230">
        <v>2190</v>
      </c>
      <c r="I215" s="385">
        <v>2190</v>
      </c>
      <c r="J215" s="375"/>
      <c r="K215" s="124"/>
      <c r="L215" s="140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</row>
    <row r="216" spans="1:42" s="8" customFormat="1" ht="13.5" customHeight="1">
      <c r="A216" s="190" t="s">
        <v>320</v>
      </c>
      <c r="B216" s="312" t="s">
        <v>212</v>
      </c>
      <c r="C216" s="303">
        <v>971</v>
      </c>
      <c r="D216" s="188" t="s">
        <v>194</v>
      </c>
      <c r="E216" s="186" t="s">
        <v>329</v>
      </c>
      <c r="F216" s="224" t="s">
        <v>104</v>
      </c>
      <c r="G216" s="250" t="s">
        <v>104</v>
      </c>
      <c r="H216" s="215">
        <f>SUM(H217)</f>
        <v>9737</v>
      </c>
      <c r="I216" s="383">
        <f>SUM(I217)</f>
        <v>9729.1</v>
      </c>
      <c r="J216" s="375"/>
      <c r="K216" s="122"/>
      <c r="L216" s="137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</row>
    <row r="217" spans="1:42" s="8" customFormat="1" ht="12.75" customHeight="1">
      <c r="A217" s="216" t="s">
        <v>320</v>
      </c>
      <c r="B217" s="293" t="s">
        <v>129</v>
      </c>
      <c r="C217" s="218">
        <v>971</v>
      </c>
      <c r="D217" s="219" t="s">
        <v>194</v>
      </c>
      <c r="E217" s="220" t="s">
        <v>329</v>
      </c>
      <c r="F217" s="220" t="s">
        <v>130</v>
      </c>
      <c r="G217" s="220"/>
      <c r="H217" s="222">
        <v>9737</v>
      </c>
      <c r="I217" s="384">
        <v>9729.1</v>
      </c>
      <c r="J217" s="375"/>
      <c r="K217" s="136"/>
      <c r="L217" s="137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</row>
    <row r="218" spans="1:42" s="8" customFormat="1" ht="12.75" customHeight="1" hidden="1">
      <c r="A218" s="190" t="s">
        <v>321</v>
      </c>
      <c r="B218" s="223" t="s">
        <v>131</v>
      </c>
      <c r="C218" s="184">
        <v>971</v>
      </c>
      <c r="D218" s="187" t="s">
        <v>194</v>
      </c>
      <c r="E218" s="186" t="s">
        <v>329</v>
      </c>
      <c r="F218" s="186" t="s">
        <v>130</v>
      </c>
      <c r="G218" s="195" t="s">
        <v>132</v>
      </c>
      <c r="H218" s="213">
        <f aca="true" t="shared" si="4" ref="H218:I220">SUM(H219)</f>
        <v>6868</v>
      </c>
      <c r="I218" s="382">
        <f t="shared" si="4"/>
        <v>6868</v>
      </c>
      <c r="J218" s="375"/>
      <c r="K218" s="122"/>
      <c r="L218" s="137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</row>
    <row r="219" spans="1:42" s="8" customFormat="1" ht="12.75" customHeight="1" hidden="1">
      <c r="A219" s="252" t="s">
        <v>321</v>
      </c>
      <c r="B219" s="251" t="s">
        <v>388</v>
      </c>
      <c r="C219" s="201">
        <v>971</v>
      </c>
      <c r="D219" s="250" t="s">
        <v>194</v>
      </c>
      <c r="E219" s="186" t="s">
        <v>329</v>
      </c>
      <c r="F219" s="224" t="s">
        <v>130</v>
      </c>
      <c r="G219" s="204" t="s">
        <v>144</v>
      </c>
      <c r="H219" s="213">
        <f t="shared" si="4"/>
        <v>6868</v>
      </c>
      <c r="I219" s="382">
        <f t="shared" si="4"/>
        <v>6868</v>
      </c>
      <c r="J219" s="375"/>
      <c r="K219" s="122"/>
      <c r="L219" s="137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</row>
    <row r="220" spans="1:42" s="8" customFormat="1" ht="12.75" customHeight="1" hidden="1">
      <c r="A220" s="252" t="s">
        <v>398</v>
      </c>
      <c r="B220" s="295" t="s">
        <v>386</v>
      </c>
      <c r="C220" s="296">
        <v>971</v>
      </c>
      <c r="D220" s="254" t="s">
        <v>194</v>
      </c>
      <c r="E220" s="186" t="s">
        <v>329</v>
      </c>
      <c r="F220" s="224" t="s">
        <v>130</v>
      </c>
      <c r="G220" s="250" t="s">
        <v>149</v>
      </c>
      <c r="H220" s="215">
        <f t="shared" si="4"/>
        <v>6868</v>
      </c>
      <c r="I220" s="383">
        <f t="shared" si="4"/>
        <v>6868</v>
      </c>
      <c r="J220" s="375"/>
      <c r="K220" s="122"/>
      <c r="L220" s="137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</row>
    <row r="221" spans="1:42" s="8" customFormat="1" ht="12.75" customHeight="1" hidden="1">
      <c r="A221" s="226" t="s">
        <v>398</v>
      </c>
      <c r="B221" s="209" t="s">
        <v>410</v>
      </c>
      <c r="C221" s="247">
        <v>971</v>
      </c>
      <c r="D221" s="219" t="s">
        <v>194</v>
      </c>
      <c r="E221" s="211" t="s">
        <v>329</v>
      </c>
      <c r="F221" s="220" t="s">
        <v>130</v>
      </c>
      <c r="G221" s="248" t="s">
        <v>149</v>
      </c>
      <c r="H221" s="222">
        <v>6868</v>
      </c>
      <c r="I221" s="384">
        <v>6868</v>
      </c>
      <c r="J221" s="375"/>
      <c r="K221" s="122"/>
      <c r="L221" s="137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</row>
    <row r="222" spans="1:42" s="8" customFormat="1" ht="12.75" customHeight="1" hidden="1">
      <c r="A222" s="252" t="s">
        <v>399</v>
      </c>
      <c r="B222" s="251" t="s">
        <v>151</v>
      </c>
      <c r="C222" s="296">
        <v>971</v>
      </c>
      <c r="D222" s="250" t="s">
        <v>194</v>
      </c>
      <c r="E222" s="186" t="s">
        <v>329</v>
      </c>
      <c r="F222" s="224" t="s">
        <v>130</v>
      </c>
      <c r="G222" s="202" t="s">
        <v>152</v>
      </c>
      <c r="H222" s="205">
        <f>SUM(H223)</f>
        <v>1112</v>
      </c>
      <c r="I222" s="381">
        <f>SUM(I223)</f>
        <v>1112</v>
      </c>
      <c r="J222" s="375"/>
      <c r="K222" s="122"/>
      <c r="L222" s="137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</row>
    <row r="223" spans="1:42" s="8" customFormat="1" ht="12.75" customHeight="1" hidden="1">
      <c r="A223" s="190" t="s">
        <v>400</v>
      </c>
      <c r="B223" s="225" t="s">
        <v>153</v>
      </c>
      <c r="C223" s="308">
        <v>971</v>
      </c>
      <c r="D223" s="224" t="s">
        <v>194</v>
      </c>
      <c r="E223" s="186" t="s">
        <v>329</v>
      </c>
      <c r="F223" s="224" t="s">
        <v>130</v>
      </c>
      <c r="G223" s="250" t="s">
        <v>154</v>
      </c>
      <c r="H223" s="205">
        <f>SUM(H224)</f>
        <v>1112</v>
      </c>
      <c r="I223" s="381">
        <f>SUM(I224)</f>
        <v>1112</v>
      </c>
      <c r="J223" s="375"/>
      <c r="K223" s="122"/>
      <c r="L223" s="137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</row>
    <row r="224" spans="1:42" s="8" customFormat="1" ht="12.75" customHeight="1" hidden="1">
      <c r="A224" s="207" t="s">
        <v>400</v>
      </c>
      <c r="B224" s="209" t="s">
        <v>410</v>
      </c>
      <c r="C224" s="289">
        <v>971</v>
      </c>
      <c r="D224" s="220" t="s">
        <v>194</v>
      </c>
      <c r="E224" s="211" t="s">
        <v>329</v>
      </c>
      <c r="F224" s="220" t="s">
        <v>130</v>
      </c>
      <c r="G224" s="219" t="s">
        <v>154</v>
      </c>
      <c r="H224" s="222">
        <v>1112</v>
      </c>
      <c r="I224" s="384">
        <v>1112</v>
      </c>
      <c r="J224" s="375"/>
      <c r="K224" s="122"/>
      <c r="L224" s="137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</row>
    <row r="225" spans="1:42" s="8" customFormat="1" ht="1.5" customHeight="1">
      <c r="A225" s="207"/>
      <c r="B225" s="288"/>
      <c r="C225" s="289"/>
      <c r="D225" s="212"/>
      <c r="E225" s="212"/>
      <c r="F225" s="220"/>
      <c r="G225" s="210"/>
      <c r="H225" s="222"/>
      <c r="I225" s="384"/>
      <c r="J225" s="375"/>
      <c r="K225" s="122"/>
      <c r="L225" s="137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</row>
    <row r="226" spans="1:42" s="8" customFormat="1" ht="14.25" customHeight="1">
      <c r="A226" s="224" t="s">
        <v>213</v>
      </c>
      <c r="B226" s="285" t="s">
        <v>214</v>
      </c>
      <c r="C226" s="296">
        <v>971</v>
      </c>
      <c r="D226" s="188" t="s">
        <v>114</v>
      </c>
      <c r="E226" s="254"/>
      <c r="F226" s="224"/>
      <c r="G226" s="212"/>
      <c r="H226" s="314">
        <f>SUM(H227)</f>
        <v>1405.6</v>
      </c>
      <c r="I226" s="392">
        <f>SUM(I227)</f>
        <v>1404.1</v>
      </c>
      <c r="J226" s="375"/>
      <c r="K226" s="136"/>
      <c r="L226" s="137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</row>
    <row r="227" spans="1:42" s="8" customFormat="1" ht="12.75" customHeight="1">
      <c r="A227" s="190" t="s">
        <v>215</v>
      </c>
      <c r="B227" s="285" t="s">
        <v>216</v>
      </c>
      <c r="C227" s="296">
        <v>971</v>
      </c>
      <c r="D227" s="187" t="s">
        <v>115</v>
      </c>
      <c r="E227" s="188"/>
      <c r="F227" s="186"/>
      <c r="G227" s="212"/>
      <c r="H227" s="241">
        <f>SUM(H228,H242,H259,H263)</f>
        <v>1405.6</v>
      </c>
      <c r="I227" s="386">
        <f>SUM(I228,I242,I259,I263)</f>
        <v>1404.1</v>
      </c>
      <c r="J227" s="375"/>
      <c r="K227" s="136"/>
      <c r="L227" s="137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</row>
    <row r="228" spans="1:42" s="8" customFormat="1" ht="12.75" customHeight="1">
      <c r="A228" s="192" t="s">
        <v>217</v>
      </c>
      <c r="B228" s="315" t="s">
        <v>218</v>
      </c>
      <c r="C228" s="201">
        <v>971</v>
      </c>
      <c r="D228" s="195" t="s">
        <v>115</v>
      </c>
      <c r="E228" s="196" t="s">
        <v>322</v>
      </c>
      <c r="F228" s="196"/>
      <c r="G228" s="195"/>
      <c r="H228" s="205">
        <f>SUM(H230)</f>
        <v>702</v>
      </c>
      <c r="I228" s="381">
        <f>SUM(I230)</f>
        <v>702</v>
      </c>
      <c r="J228" s="375"/>
      <c r="K228" s="136"/>
      <c r="L228" s="137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</row>
    <row r="229" spans="1:42" s="8" customFormat="1" ht="10.5" customHeight="1">
      <c r="A229" s="190"/>
      <c r="B229" s="260" t="s">
        <v>219</v>
      </c>
      <c r="C229" s="184"/>
      <c r="D229" s="316"/>
      <c r="E229" s="316"/>
      <c r="F229" s="316"/>
      <c r="G229" s="317"/>
      <c r="H229" s="213"/>
      <c r="I229" s="382"/>
      <c r="J229" s="375"/>
      <c r="K229" s="136"/>
      <c r="L229" s="137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</row>
    <row r="230" spans="1:42" s="8" customFormat="1" ht="12.75" customHeight="1">
      <c r="A230" s="216" t="s">
        <v>217</v>
      </c>
      <c r="B230" s="293" t="s">
        <v>129</v>
      </c>
      <c r="C230" s="218">
        <v>971</v>
      </c>
      <c r="D230" s="219" t="s">
        <v>115</v>
      </c>
      <c r="E230" s="220" t="s">
        <v>322</v>
      </c>
      <c r="F230" s="211" t="s">
        <v>130</v>
      </c>
      <c r="G230" s="210"/>
      <c r="H230" s="222">
        <v>702</v>
      </c>
      <c r="I230" s="384">
        <v>702</v>
      </c>
      <c r="J230" s="375"/>
      <c r="K230" s="136"/>
      <c r="L230" s="137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</row>
    <row r="231" spans="1:42" s="8" customFormat="1" ht="12.75" customHeight="1" hidden="1">
      <c r="A231" s="199" t="s">
        <v>217</v>
      </c>
      <c r="B231" s="251" t="s">
        <v>131</v>
      </c>
      <c r="C231" s="296">
        <v>971</v>
      </c>
      <c r="D231" s="202" t="s">
        <v>115</v>
      </c>
      <c r="E231" s="224" t="s">
        <v>322</v>
      </c>
      <c r="F231" s="196" t="s">
        <v>130</v>
      </c>
      <c r="G231" s="195" t="s">
        <v>132</v>
      </c>
      <c r="H231" s="215">
        <f>SUM(H232,H237)</f>
        <v>655</v>
      </c>
      <c r="I231" s="383">
        <f>SUM(I232,I237)</f>
        <v>655</v>
      </c>
      <c r="J231" s="375"/>
      <c r="K231" s="136"/>
      <c r="L231" s="137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</row>
    <row r="232" spans="1:42" s="8" customFormat="1" ht="12.75" customHeight="1" hidden="1">
      <c r="A232" s="199" t="s">
        <v>220</v>
      </c>
      <c r="B232" s="251" t="s">
        <v>388</v>
      </c>
      <c r="C232" s="201">
        <v>971</v>
      </c>
      <c r="D232" s="202" t="s">
        <v>115</v>
      </c>
      <c r="E232" s="224" t="s">
        <v>322</v>
      </c>
      <c r="F232" s="224" t="s">
        <v>130</v>
      </c>
      <c r="G232" s="250" t="s">
        <v>144</v>
      </c>
      <c r="H232" s="213">
        <f>SUM(H233,H234)</f>
        <v>515</v>
      </c>
      <c r="I232" s="382">
        <f>SUM(I233,I234)</f>
        <v>515</v>
      </c>
      <c r="J232" s="375"/>
      <c r="K232" s="136"/>
      <c r="L232" s="137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</row>
    <row r="233" spans="1:42" s="8" customFormat="1" ht="12.75" customHeight="1" hidden="1">
      <c r="A233" s="216" t="s">
        <v>221</v>
      </c>
      <c r="B233" s="229" t="s">
        <v>10</v>
      </c>
      <c r="C233" s="218">
        <v>971</v>
      </c>
      <c r="D233" s="219" t="s">
        <v>115</v>
      </c>
      <c r="E233" s="220" t="s">
        <v>322</v>
      </c>
      <c r="F233" s="220" t="s">
        <v>130</v>
      </c>
      <c r="G233" s="219" t="s">
        <v>167</v>
      </c>
      <c r="H233" s="222">
        <v>275</v>
      </c>
      <c r="I233" s="384">
        <v>275</v>
      </c>
      <c r="J233" s="375"/>
      <c r="K233" s="136"/>
      <c r="L233" s="137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</row>
    <row r="234" spans="1:42" s="8" customFormat="1" ht="12.75" customHeight="1" hidden="1">
      <c r="A234" s="252" t="s">
        <v>363</v>
      </c>
      <c r="B234" s="251" t="s">
        <v>386</v>
      </c>
      <c r="C234" s="296">
        <v>971</v>
      </c>
      <c r="D234" s="250" t="s">
        <v>115</v>
      </c>
      <c r="E234" s="224" t="s">
        <v>322</v>
      </c>
      <c r="F234" s="224" t="s">
        <v>130</v>
      </c>
      <c r="G234" s="250" t="s">
        <v>149</v>
      </c>
      <c r="H234" s="215">
        <f>SUM(H235)</f>
        <v>240</v>
      </c>
      <c r="I234" s="383">
        <f>SUM(I235)</f>
        <v>240</v>
      </c>
      <c r="J234" s="375"/>
      <c r="K234" s="136"/>
      <c r="L234" s="137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</row>
    <row r="235" spans="1:42" s="8" customFormat="1" ht="12" customHeight="1" hidden="1">
      <c r="A235" s="231" t="s">
        <v>364</v>
      </c>
      <c r="B235" s="318" t="s">
        <v>218</v>
      </c>
      <c r="C235" s="233">
        <v>971</v>
      </c>
      <c r="D235" s="221" t="s">
        <v>115</v>
      </c>
      <c r="E235" s="235" t="s">
        <v>322</v>
      </c>
      <c r="F235" s="235" t="s">
        <v>130</v>
      </c>
      <c r="G235" s="221" t="s">
        <v>149</v>
      </c>
      <c r="H235" s="230">
        <v>240</v>
      </c>
      <c r="I235" s="385">
        <v>240</v>
      </c>
      <c r="J235" s="375"/>
      <c r="K235" s="139"/>
      <c r="L235" s="140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</row>
    <row r="236" spans="1:42" s="8" customFormat="1" ht="9.75" customHeight="1" hidden="1">
      <c r="A236" s="262"/>
      <c r="B236" s="268" t="s">
        <v>411</v>
      </c>
      <c r="C236" s="319"/>
      <c r="D236" s="316"/>
      <c r="E236" s="316"/>
      <c r="F236" s="316"/>
      <c r="G236" s="317"/>
      <c r="H236" s="213"/>
      <c r="I236" s="382"/>
      <c r="J236" s="375"/>
      <c r="K236" s="136"/>
      <c r="L236" s="137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</row>
    <row r="237" spans="1:42" s="8" customFormat="1" ht="12" customHeight="1" hidden="1">
      <c r="A237" s="252" t="s">
        <v>353</v>
      </c>
      <c r="B237" s="320" t="s">
        <v>111</v>
      </c>
      <c r="C237" s="296">
        <v>971</v>
      </c>
      <c r="D237" s="250" t="s">
        <v>115</v>
      </c>
      <c r="E237" s="224" t="s">
        <v>322</v>
      </c>
      <c r="F237" s="224" t="s">
        <v>130</v>
      </c>
      <c r="G237" s="250" t="s">
        <v>150</v>
      </c>
      <c r="H237" s="215">
        <f>SUM(H238)</f>
        <v>140</v>
      </c>
      <c r="I237" s="383">
        <f>SUM(I238)</f>
        <v>140</v>
      </c>
      <c r="J237" s="375"/>
      <c r="K237" s="136"/>
      <c r="L237" s="137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</row>
    <row r="238" spans="1:42" s="8" customFormat="1" ht="12" customHeight="1" hidden="1">
      <c r="A238" s="216" t="s">
        <v>365</v>
      </c>
      <c r="B238" s="232" t="s">
        <v>412</v>
      </c>
      <c r="C238" s="218">
        <v>971</v>
      </c>
      <c r="D238" s="219" t="s">
        <v>115</v>
      </c>
      <c r="E238" s="220" t="s">
        <v>322</v>
      </c>
      <c r="F238" s="220" t="s">
        <v>130</v>
      </c>
      <c r="G238" s="219" t="s">
        <v>150</v>
      </c>
      <c r="H238" s="249">
        <v>140</v>
      </c>
      <c r="I238" s="387">
        <v>140</v>
      </c>
      <c r="J238" s="375"/>
      <c r="K238" s="136"/>
      <c r="L238" s="137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</row>
    <row r="239" spans="1:42" s="8" customFormat="1" ht="12" customHeight="1" hidden="1">
      <c r="A239" s="199" t="s">
        <v>222</v>
      </c>
      <c r="B239" s="321" t="s">
        <v>151</v>
      </c>
      <c r="C239" s="296">
        <v>971</v>
      </c>
      <c r="D239" s="202" t="s">
        <v>115</v>
      </c>
      <c r="E239" s="224" t="s">
        <v>322</v>
      </c>
      <c r="F239" s="196" t="s">
        <v>130</v>
      </c>
      <c r="G239" s="250" t="s">
        <v>152</v>
      </c>
      <c r="H239" s="215">
        <f>SUM(H240)</f>
        <v>35</v>
      </c>
      <c r="I239" s="383">
        <f>SUM(I240)</f>
        <v>35</v>
      </c>
      <c r="J239" s="375"/>
      <c r="K239" s="136"/>
      <c r="L239" s="137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</row>
    <row r="240" spans="1:42" s="8" customFormat="1" ht="12" customHeight="1" hidden="1">
      <c r="A240" s="199" t="s">
        <v>225</v>
      </c>
      <c r="B240" s="321" t="s">
        <v>155</v>
      </c>
      <c r="C240" s="296">
        <v>971</v>
      </c>
      <c r="D240" s="202" t="s">
        <v>115</v>
      </c>
      <c r="E240" s="224" t="s">
        <v>322</v>
      </c>
      <c r="F240" s="224" t="s">
        <v>130</v>
      </c>
      <c r="G240" s="250" t="s">
        <v>156</v>
      </c>
      <c r="H240" s="215">
        <f>SUM(H241)</f>
        <v>35</v>
      </c>
      <c r="I240" s="383">
        <f>SUM(I241)</f>
        <v>35</v>
      </c>
      <c r="J240" s="375"/>
      <c r="K240" s="136"/>
      <c r="L240" s="137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</row>
    <row r="241" spans="1:42" s="8" customFormat="1" ht="12" customHeight="1" hidden="1">
      <c r="A241" s="216" t="s">
        <v>226</v>
      </c>
      <c r="B241" s="232" t="s">
        <v>447</v>
      </c>
      <c r="C241" s="218">
        <v>971</v>
      </c>
      <c r="D241" s="219" t="s">
        <v>115</v>
      </c>
      <c r="E241" s="220" t="s">
        <v>322</v>
      </c>
      <c r="F241" s="220" t="s">
        <v>130</v>
      </c>
      <c r="G241" s="219" t="s">
        <v>156</v>
      </c>
      <c r="H241" s="322">
        <v>35</v>
      </c>
      <c r="I241" s="393">
        <v>35</v>
      </c>
      <c r="J241" s="375"/>
      <c r="K241" s="136"/>
      <c r="L241" s="137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</row>
    <row r="242" spans="1:42" s="8" customFormat="1" ht="11.25" customHeight="1">
      <c r="A242" s="192" t="s">
        <v>222</v>
      </c>
      <c r="B242" s="240" t="s">
        <v>223</v>
      </c>
      <c r="C242" s="201">
        <v>971</v>
      </c>
      <c r="D242" s="195" t="s">
        <v>115</v>
      </c>
      <c r="E242" s="196" t="s">
        <v>332</v>
      </c>
      <c r="F242" s="196" t="s">
        <v>104</v>
      </c>
      <c r="G242" s="195" t="s">
        <v>104</v>
      </c>
      <c r="H242" s="205">
        <f>SUM(H244)</f>
        <v>498</v>
      </c>
      <c r="I242" s="381">
        <f>SUM(I244)</f>
        <v>497.3</v>
      </c>
      <c r="J242" s="375"/>
      <c r="K242" s="122"/>
      <c r="L242" s="137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</row>
    <row r="243" spans="1:42" s="8" customFormat="1" ht="10.5" customHeight="1">
      <c r="A243" s="190"/>
      <c r="B243" s="175" t="s">
        <v>224</v>
      </c>
      <c r="C243" s="184"/>
      <c r="D243" s="316"/>
      <c r="E243" s="316"/>
      <c r="F243" s="316"/>
      <c r="G243" s="317"/>
      <c r="H243" s="213"/>
      <c r="I243" s="382"/>
      <c r="J243" s="375"/>
      <c r="K243" s="122"/>
      <c r="L243" s="137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</row>
    <row r="244" spans="1:42" s="8" customFormat="1" ht="12.75" customHeight="1">
      <c r="A244" s="216" t="s">
        <v>222</v>
      </c>
      <c r="B244" s="293" t="s">
        <v>129</v>
      </c>
      <c r="C244" s="218">
        <v>971</v>
      </c>
      <c r="D244" s="219" t="s">
        <v>115</v>
      </c>
      <c r="E244" s="220" t="s">
        <v>332</v>
      </c>
      <c r="F244" s="211" t="s">
        <v>130</v>
      </c>
      <c r="G244" s="210" t="s">
        <v>104</v>
      </c>
      <c r="H244" s="222">
        <v>498</v>
      </c>
      <c r="I244" s="384">
        <v>497.3</v>
      </c>
      <c r="J244" s="375"/>
      <c r="K244" s="136"/>
      <c r="L244" s="137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</row>
    <row r="245" spans="1:42" s="8" customFormat="1" ht="12.75" customHeight="1" hidden="1">
      <c r="A245" s="199" t="s">
        <v>222</v>
      </c>
      <c r="B245" s="251" t="s">
        <v>131</v>
      </c>
      <c r="C245" s="296">
        <v>971</v>
      </c>
      <c r="D245" s="202" t="s">
        <v>115</v>
      </c>
      <c r="E245" s="224" t="s">
        <v>332</v>
      </c>
      <c r="F245" s="196" t="s">
        <v>130</v>
      </c>
      <c r="G245" s="195" t="s">
        <v>132</v>
      </c>
      <c r="H245" s="215">
        <f>SUM(H246,H251)</f>
        <v>470</v>
      </c>
      <c r="I245" s="383">
        <f>SUM(I246,I251)</f>
        <v>470</v>
      </c>
      <c r="J245" s="375"/>
      <c r="K245" s="122"/>
      <c r="L245" s="137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</row>
    <row r="246" spans="1:42" s="8" customFormat="1" ht="12.75" customHeight="1" hidden="1">
      <c r="A246" s="199" t="s">
        <v>225</v>
      </c>
      <c r="B246" s="251" t="s">
        <v>388</v>
      </c>
      <c r="C246" s="201">
        <v>971</v>
      </c>
      <c r="D246" s="202" t="s">
        <v>115</v>
      </c>
      <c r="E246" s="224" t="s">
        <v>332</v>
      </c>
      <c r="F246" s="224" t="s">
        <v>130</v>
      </c>
      <c r="G246" s="250" t="s">
        <v>144</v>
      </c>
      <c r="H246" s="213">
        <f>SUM(H247,H248)</f>
        <v>400</v>
      </c>
      <c r="I246" s="382">
        <f>SUM(I247,I248)</f>
        <v>400</v>
      </c>
      <c r="J246" s="375"/>
      <c r="K246" s="122"/>
      <c r="L246" s="137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</row>
    <row r="247" spans="1:42" s="8" customFormat="1" ht="12.75" customHeight="1" hidden="1">
      <c r="A247" s="226" t="s">
        <v>226</v>
      </c>
      <c r="B247" s="229" t="s">
        <v>10</v>
      </c>
      <c r="C247" s="218">
        <v>971</v>
      </c>
      <c r="D247" s="219" t="s">
        <v>115</v>
      </c>
      <c r="E247" s="220" t="s">
        <v>332</v>
      </c>
      <c r="F247" s="220" t="s">
        <v>130</v>
      </c>
      <c r="G247" s="219" t="s">
        <v>167</v>
      </c>
      <c r="H247" s="222">
        <v>30</v>
      </c>
      <c r="I247" s="384">
        <v>30</v>
      </c>
      <c r="J247" s="153"/>
      <c r="K247" s="122"/>
      <c r="L247" s="137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</row>
    <row r="248" spans="1:42" s="8" customFormat="1" ht="12.75" customHeight="1" hidden="1">
      <c r="A248" s="199" t="s">
        <v>366</v>
      </c>
      <c r="B248" s="251" t="s">
        <v>386</v>
      </c>
      <c r="C248" s="296">
        <v>971</v>
      </c>
      <c r="D248" s="250" t="s">
        <v>115</v>
      </c>
      <c r="E248" s="224" t="s">
        <v>332</v>
      </c>
      <c r="F248" s="224" t="s">
        <v>130</v>
      </c>
      <c r="G248" s="250" t="s">
        <v>149</v>
      </c>
      <c r="H248" s="215">
        <f>H249</f>
        <v>370</v>
      </c>
      <c r="I248" s="383">
        <f>I249</f>
        <v>370</v>
      </c>
      <c r="J248" s="375"/>
      <c r="K248" s="122"/>
      <c r="L248" s="137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</row>
    <row r="249" spans="1:42" s="8" customFormat="1" ht="12.75" customHeight="1" hidden="1">
      <c r="A249" s="226" t="s">
        <v>367</v>
      </c>
      <c r="B249" s="318" t="s">
        <v>438</v>
      </c>
      <c r="C249" s="233">
        <v>971</v>
      </c>
      <c r="D249" s="221" t="s">
        <v>115</v>
      </c>
      <c r="E249" s="235" t="s">
        <v>332</v>
      </c>
      <c r="F249" s="235" t="s">
        <v>130</v>
      </c>
      <c r="G249" s="221" t="s">
        <v>149</v>
      </c>
      <c r="H249" s="230">
        <v>370</v>
      </c>
      <c r="I249" s="385">
        <v>370</v>
      </c>
      <c r="J249" s="153"/>
      <c r="K249" s="124"/>
      <c r="L249" s="140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</row>
    <row r="250" spans="1:42" s="8" customFormat="1" ht="10.5" customHeight="1" hidden="1">
      <c r="A250" s="190"/>
      <c r="B250" s="324" t="s">
        <v>411</v>
      </c>
      <c r="C250" s="319"/>
      <c r="D250" s="316"/>
      <c r="E250" s="316"/>
      <c r="F250" s="316"/>
      <c r="G250" s="317"/>
      <c r="H250" s="213"/>
      <c r="I250" s="382"/>
      <c r="J250" s="375"/>
      <c r="K250" s="122"/>
      <c r="L250" s="137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</row>
    <row r="251" spans="1:42" s="8" customFormat="1" ht="12.75" customHeight="1" hidden="1">
      <c r="A251" s="252" t="s">
        <v>351</v>
      </c>
      <c r="B251" s="320" t="s">
        <v>111</v>
      </c>
      <c r="C251" s="296">
        <v>971</v>
      </c>
      <c r="D251" s="250" t="s">
        <v>115</v>
      </c>
      <c r="E251" s="224" t="s">
        <v>332</v>
      </c>
      <c r="F251" s="224" t="s">
        <v>130</v>
      </c>
      <c r="G251" s="250" t="s">
        <v>150</v>
      </c>
      <c r="H251" s="215">
        <f>SUM(H252)</f>
        <v>70</v>
      </c>
      <c r="I251" s="383">
        <f>SUM(I252)</f>
        <v>70</v>
      </c>
      <c r="J251" s="375"/>
      <c r="K251" s="122"/>
      <c r="L251" s="137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</row>
    <row r="252" spans="1:42" s="8" customFormat="1" ht="12" customHeight="1" hidden="1">
      <c r="A252" s="216" t="s">
        <v>352</v>
      </c>
      <c r="B252" s="232" t="s">
        <v>412</v>
      </c>
      <c r="C252" s="228">
        <v>971</v>
      </c>
      <c r="D252" s="219" t="s">
        <v>115</v>
      </c>
      <c r="E252" s="220" t="s">
        <v>332</v>
      </c>
      <c r="F252" s="220" t="s">
        <v>130</v>
      </c>
      <c r="G252" s="219" t="s">
        <v>150</v>
      </c>
      <c r="H252" s="249">
        <v>70</v>
      </c>
      <c r="I252" s="387">
        <v>70</v>
      </c>
      <c r="J252" s="153"/>
      <c r="K252" s="122"/>
      <c r="L252" s="137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</row>
    <row r="253" spans="1:42" s="8" customFormat="1" ht="8.25" customHeight="1" hidden="1" thickBot="1">
      <c r="A253" s="270"/>
      <c r="B253" s="271"/>
      <c r="C253" s="313"/>
      <c r="D253" s="274"/>
      <c r="E253" s="311"/>
      <c r="F253" s="273"/>
      <c r="G253" s="274"/>
      <c r="H253" s="275"/>
      <c r="I253" s="388"/>
      <c r="J253" s="153"/>
      <c r="K253" s="122"/>
      <c r="L253" s="137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</row>
    <row r="254" spans="1:42" s="8" customFormat="1" ht="0.75" customHeight="1">
      <c r="A254" s="276"/>
      <c r="B254" s="277"/>
      <c r="C254" s="278"/>
      <c r="D254" s="234"/>
      <c r="E254" s="234"/>
      <c r="F254" s="234"/>
      <c r="G254" s="234"/>
      <c r="H254" s="279"/>
      <c r="I254" s="279"/>
      <c r="J254" s="373"/>
      <c r="K254" s="122"/>
      <c r="L254" s="137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</row>
    <row r="255" spans="1:42" s="8" customFormat="1" ht="23.25" customHeight="1" hidden="1">
      <c r="A255" s="276"/>
      <c r="B255" s="277"/>
      <c r="C255" s="278"/>
      <c r="D255" s="234"/>
      <c r="E255" s="234"/>
      <c r="F255" s="234"/>
      <c r="G255" s="234"/>
      <c r="H255" s="325"/>
      <c r="I255" s="325" t="s">
        <v>257</v>
      </c>
      <c r="J255" s="374"/>
      <c r="K255" s="122"/>
      <c r="L255" s="137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</row>
    <row r="256" spans="1:42" s="8" customFormat="1" ht="12" customHeight="1" hidden="1">
      <c r="A256" s="165" t="s">
        <v>23</v>
      </c>
      <c r="B256" s="166" t="s">
        <v>0</v>
      </c>
      <c r="C256" s="167" t="s">
        <v>99</v>
      </c>
      <c r="D256" s="168" t="s">
        <v>99</v>
      </c>
      <c r="E256" s="167" t="s">
        <v>99</v>
      </c>
      <c r="F256" s="169" t="s">
        <v>99</v>
      </c>
      <c r="G256" s="168"/>
      <c r="H256" s="168" t="s">
        <v>403</v>
      </c>
      <c r="I256" s="361" t="s">
        <v>403</v>
      </c>
      <c r="J256" s="394"/>
      <c r="K256" s="122"/>
      <c r="L256" s="137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</row>
    <row r="257" spans="1:42" s="8" customFormat="1" ht="12" customHeight="1" hidden="1">
      <c r="A257" s="170" t="s">
        <v>24</v>
      </c>
      <c r="B257" s="171"/>
      <c r="C257" s="172" t="s">
        <v>105</v>
      </c>
      <c r="D257" s="173" t="s">
        <v>484</v>
      </c>
      <c r="E257" s="172" t="s">
        <v>121</v>
      </c>
      <c r="F257" s="174" t="s">
        <v>100</v>
      </c>
      <c r="G257" s="173" t="s">
        <v>481</v>
      </c>
      <c r="H257" s="173" t="s">
        <v>513</v>
      </c>
      <c r="I257" s="362" t="s">
        <v>513</v>
      </c>
      <c r="J257" s="394"/>
      <c r="K257" s="122"/>
      <c r="L257" s="137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</row>
    <row r="258" spans="1:42" s="8" customFormat="1" ht="12" customHeight="1" hidden="1" thickBot="1">
      <c r="A258" s="176"/>
      <c r="B258" s="177"/>
      <c r="C258" s="178"/>
      <c r="D258" s="179" t="s">
        <v>485</v>
      </c>
      <c r="E258" s="180" t="s">
        <v>1</v>
      </c>
      <c r="F258" s="181" t="s">
        <v>101</v>
      </c>
      <c r="G258" s="179"/>
      <c r="H258" s="179" t="s">
        <v>344</v>
      </c>
      <c r="I258" s="363" t="s">
        <v>344</v>
      </c>
      <c r="J258" s="394"/>
      <c r="K258" s="122"/>
      <c r="L258" s="137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</row>
    <row r="259" spans="1:42" s="8" customFormat="1" ht="12" customHeight="1">
      <c r="A259" s="192" t="s">
        <v>444</v>
      </c>
      <c r="B259" s="201" t="s">
        <v>433</v>
      </c>
      <c r="C259" s="175">
        <v>971</v>
      </c>
      <c r="D259" s="195" t="s">
        <v>115</v>
      </c>
      <c r="E259" s="203" t="s">
        <v>432</v>
      </c>
      <c r="F259" s="196"/>
      <c r="G259" s="195"/>
      <c r="H259" s="241">
        <f>SUM(H262)</f>
        <v>178.6</v>
      </c>
      <c r="I259" s="368">
        <f>SUM(I262)</f>
        <v>178.5</v>
      </c>
      <c r="J259" s="394"/>
      <c r="K259" s="122"/>
      <c r="L259" s="137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</row>
    <row r="260" spans="1:42" s="8" customFormat="1" ht="9.75" customHeight="1">
      <c r="A260" s="192"/>
      <c r="B260" s="175" t="s">
        <v>435</v>
      </c>
      <c r="C260" s="175"/>
      <c r="D260" s="195"/>
      <c r="E260" s="196"/>
      <c r="F260" s="196"/>
      <c r="G260" s="195"/>
      <c r="H260" s="241"/>
      <c r="I260" s="368"/>
      <c r="J260" s="394"/>
      <c r="K260" s="122"/>
      <c r="L260" s="137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</row>
    <row r="261" spans="1:42" s="8" customFormat="1" ht="10.5" customHeight="1">
      <c r="A261" s="190"/>
      <c r="B261" s="175" t="s">
        <v>434</v>
      </c>
      <c r="C261" s="184"/>
      <c r="D261" s="316"/>
      <c r="E261" s="316"/>
      <c r="F261" s="316"/>
      <c r="G261" s="317"/>
      <c r="H261" s="213"/>
      <c r="I261" s="214"/>
      <c r="J261" s="394"/>
      <c r="K261" s="122"/>
      <c r="L261" s="137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</row>
    <row r="262" spans="1:42" s="8" customFormat="1" ht="12" customHeight="1">
      <c r="A262" s="216" t="s">
        <v>444</v>
      </c>
      <c r="B262" s="293" t="s">
        <v>129</v>
      </c>
      <c r="C262" s="218">
        <v>971</v>
      </c>
      <c r="D262" s="219" t="s">
        <v>115</v>
      </c>
      <c r="E262" s="220" t="s">
        <v>432</v>
      </c>
      <c r="F262" s="220" t="s">
        <v>130</v>
      </c>
      <c r="G262" s="306"/>
      <c r="H262" s="222">
        <v>178.6</v>
      </c>
      <c r="I262" s="365">
        <v>178.5</v>
      </c>
      <c r="J262" s="394"/>
      <c r="K262" s="136"/>
      <c r="L262" s="137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</row>
    <row r="263" spans="1:42" s="8" customFormat="1" ht="12" customHeight="1">
      <c r="A263" s="192" t="s">
        <v>489</v>
      </c>
      <c r="B263" s="256" t="s">
        <v>440</v>
      </c>
      <c r="C263" s="201">
        <v>971</v>
      </c>
      <c r="D263" s="195" t="s">
        <v>115</v>
      </c>
      <c r="E263" s="196" t="s">
        <v>439</v>
      </c>
      <c r="F263" s="196"/>
      <c r="G263" s="195"/>
      <c r="H263" s="205">
        <f>SUM(H266)</f>
        <v>27</v>
      </c>
      <c r="I263" s="206">
        <f>SUM(I266)</f>
        <v>26.3</v>
      </c>
      <c r="J263" s="394"/>
      <c r="K263" s="122"/>
      <c r="L263" s="137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</row>
    <row r="264" spans="1:42" s="8" customFormat="1" ht="11.25" customHeight="1">
      <c r="A264" s="192"/>
      <c r="B264" s="260" t="s">
        <v>441</v>
      </c>
      <c r="C264" s="175"/>
      <c r="D264" s="195"/>
      <c r="E264" s="196"/>
      <c r="F264" s="196"/>
      <c r="G264" s="195"/>
      <c r="H264" s="241"/>
      <c r="I264" s="368"/>
      <c r="J264" s="394"/>
      <c r="K264" s="122"/>
      <c r="L264" s="137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</row>
    <row r="265" spans="1:42" s="8" customFormat="1" ht="11.25" customHeight="1">
      <c r="A265" s="190"/>
      <c r="B265" s="260" t="s">
        <v>442</v>
      </c>
      <c r="C265" s="184"/>
      <c r="D265" s="316"/>
      <c r="E265" s="316"/>
      <c r="F265" s="316"/>
      <c r="G265" s="317"/>
      <c r="H265" s="213"/>
      <c r="I265" s="214"/>
      <c r="J265" s="394"/>
      <c r="K265" s="122"/>
      <c r="L265" s="137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</row>
    <row r="266" spans="1:42" s="8" customFormat="1" ht="12" customHeight="1">
      <c r="A266" s="216" t="s">
        <v>489</v>
      </c>
      <c r="B266" s="293" t="s">
        <v>129</v>
      </c>
      <c r="C266" s="218">
        <v>971</v>
      </c>
      <c r="D266" s="219" t="s">
        <v>115</v>
      </c>
      <c r="E266" s="220" t="s">
        <v>439</v>
      </c>
      <c r="F266" s="211" t="s">
        <v>130</v>
      </c>
      <c r="G266" s="210"/>
      <c r="H266" s="222">
        <v>27</v>
      </c>
      <c r="I266" s="365">
        <v>26.3</v>
      </c>
      <c r="J266" s="394"/>
      <c r="K266" s="136"/>
      <c r="L266" s="137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</row>
    <row r="267" spans="1:42" s="8" customFormat="1" ht="12" customHeight="1" hidden="1">
      <c r="A267" s="199" t="s">
        <v>445</v>
      </c>
      <c r="B267" s="251" t="s">
        <v>131</v>
      </c>
      <c r="C267" s="296">
        <v>971</v>
      </c>
      <c r="D267" s="202" t="s">
        <v>115</v>
      </c>
      <c r="E267" s="224" t="s">
        <v>439</v>
      </c>
      <c r="F267" s="196" t="s">
        <v>130</v>
      </c>
      <c r="G267" s="195" t="s">
        <v>132</v>
      </c>
      <c r="H267" s="215">
        <f>SUM(H268)</f>
        <v>30</v>
      </c>
      <c r="I267" s="364">
        <f>SUM(I268)</f>
        <v>30</v>
      </c>
      <c r="J267" s="394"/>
      <c r="K267" s="122"/>
      <c r="L267" s="137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</row>
    <row r="268" spans="1:42" s="8" customFormat="1" ht="12" customHeight="1" hidden="1">
      <c r="A268" s="252" t="s">
        <v>446</v>
      </c>
      <c r="B268" s="320" t="s">
        <v>111</v>
      </c>
      <c r="C268" s="296">
        <v>971</v>
      </c>
      <c r="D268" s="250" t="s">
        <v>115</v>
      </c>
      <c r="E268" s="196" t="s">
        <v>439</v>
      </c>
      <c r="F268" s="224" t="s">
        <v>130</v>
      </c>
      <c r="G268" s="250" t="s">
        <v>150</v>
      </c>
      <c r="H268" s="215">
        <f>SUM(H269)</f>
        <v>30</v>
      </c>
      <c r="I268" s="364">
        <f>SUM(I269)</f>
        <v>30</v>
      </c>
      <c r="J268" s="394"/>
      <c r="K268" s="122"/>
      <c r="L268" s="137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</row>
    <row r="269" spans="1:42" s="8" customFormat="1" ht="12" customHeight="1" hidden="1">
      <c r="A269" s="216" t="s">
        <v>446</v>
      </c>
      <c r="B269" s="232" t="s">
        <v>443</v>
      </c>
      <c r="C269" s="218">
        <v>971</v>
      </c>
      <c r="D269" s="219" t="s">
        <v>115</v>
      </c>
      <c r="E269" s="220" t="s">
        <v>439</v>
      </c>
      <c r="F269" s="220" t="s">
        <v>130</v>
      </c>
      <c r="G269" s="219" t="s">
        <v>150</v>
      </c>
      <c r="H269" s="249">
        <v>30</v>
      </c>
      <c r="I269" s="360">
        <v>30</v>
      </c>
      <c r="J269" s="394"/>
      <c r="K269" s="122"/>
      <c r="L269" s="137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</row>
    <row r="270" spans="1:42" s="8" customFormat="1" ht="12" customHeight="1" hidden="1">
      <c r="A270" s="199" t="s">
        <v>482</v>
      </c>
      <c r="B270" s="321" t="s">
        <v>151</v>
      </c>
      <c r="C270" s="296">
        <v>971</v>
      </c>
      <c r="D270" s="202" t="s">
        <v>115</v>
      </c>
      <c r="E270" s="224" t="s">
        <v>439</v>
      </c>
      <c r="F270" s="196" t="s">
        <v>130</v>
      </c>
      <c r="G270" s="195" t="s">
        <v>152</v>
      </c>
      <c r="H270" s="215">
        <f>SUM(H271)</f>
        <v>10</v>
      </c>
      <c r="I270" s="364">
        <f>SUM(I271)</f>
        <v>10</v>
      </c>
      <c r="J270" s="394"/>
      <c r="K270" s="122"/>
      <c r="L270" s="137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</row>
    <row r="271" spans="1:42" s="8" customFormat="1" ht="12" customHeight="1" hidden="1">
      <c r="A271" s="252" t="s">
        <v>483</v>
      </c>
      <c r="B271" s="321" t="s">
        <v>155</v>
      </c>
      <c r="C271" s="296">
        <v>971</v>
      </c>
      <c r="D271" s="250" t="s">
        <v>115</v>
      </c>
      <c r="E271" s="196" t="s">
        <v>439</v>
      </c>
      <c r="F271" s="224" t="s">
        <v>130</v>
      </c>
      <c r="G271" s="250" t="s">
        <v>156</v>
      </c>
      <c r="H271" s="215">
        <f>SUM(H272)</f>
        <v>10</v>
      </c>
      <c r="I271" s="364">
        <f>SUM(I272)</f>
        <v>10</v>
      </c>
      <c r="J271" s="394"/>
      <c r="K271" s="122"/>
      <c r="L271" s="137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</row>
    <row r="272" spans="1:42" s="8" customFormat="1" ht="12" customHeight="1" hidden="1">
      <c r="A272" s="216" t="s">
        <v>483</v>
      </c>
      <c r="B272" s="232" t="s">
        <v>447</v>
      </c>
      <c r="C272" s="218">
        <v>971</v>
      </c>
      <c r="D272" s="219" t="s">
        <v>115</v>
      </c>
      <c r="E272" s="220" t="s">
        <v>439</v>
      </c>
      <c r="F272" s="220" t="s">
        <v>130</v>
      </c>
      <c r="G272" s="219" t="s">
        <v>156</v>
      </c>
      <c r="H272" s="249">
        <v>10</v>
      </c>
      <c r="I272" s="360">
        <v>10</v>
      </c>
      <c r="J272" s="394"/>
      <c r="K272" s="122"/>
      <c r="L272" s="137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</row>
    <row r="273" spans="1:42" s="8" customFormat="1" ht="1.5" customHeight="1">
      <c r="A273" s="207"/>
      <c r="B273" s="288"/>
      <c r="C273" s="247"/>
      <c r="D273" s="210"/>
      <c r="E273" s="212"/>
      <c r="F273" s="211"/>
      <c r="G273" s="210"/>
      <c r="H273" s="249"/>
      <c r="I273" s="360"/>
      <c r="J273" s="394"/>
      <c r="K273" s="122"/>
      <c r="L273" s="137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</row>
    <row r="274" spans="1:42" s="8" customFormat="1" ht="12.75" customHeight="1">
      <c r="A274" s="190" t="s">
        <v>227</v>
      </c>
      <c r="B274" s="208" t="s">
        <v>417</v>
      </c>
      <c r="C274" s="184">
        <v>971</v>
      </c>
      <c r="D274" s="187" t="s">
        <v>118</v>
      </c>
      <c r="E274" s="188"/>
      <c r="F274" s="186"/>
      <c r="G274" s="247"/>
      <c r="H274" s="189">
        <f>SUM(H275)</f>
        <v>1697.3</v>
      </c>
      <c r="I274" s="369">
        <f>SUM(I275)</f>
        <v>1673.5</v>
      </c>
      <c r="J274" s="394"/>
      <c r="K274" s="122"/>
      <c r="L274" s="137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</row>
    <row r="275" spans="1:42" s="8" customFormat="1" ht="12" customHeight="1">
      <c r="A275" s="252" t="s">
        <v>228</v>
      </c>
      <c r="B275" s="326" t="s">
        <v>229</v>
      </c>
      <c r="C275" s="296">
        <v>971</v>
      </c>
      <c r="D275" s="250" t="s">
        <v>119</v>
      </c>
      <c r="E275" s="188"/>
      <c r="F275" s="186"/>
      <c r="G275" s="247"/>
      <c r="H275" s="215">
        <f>SUM(H276)</f>
        <v>1697.3</v>
      </c>
      <c r="I275" s="364">
        <f>SUM(I276)</f>
        <v>1673.5</v>
      </c>
      <c r="J275" s="394"/>
      <c r="K275" s="122"/>
      <c r="L275" s="137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</row>
    <row r="276" spans="1:42" s="8" customFormat="1" ht="12" customHeight="1">
      <c r="A276" s="239" t="s">
        <v>228</v>
      </c>
      <c r="B276" s="260" t="s">
        <v>231</v>
      </c>
      <c r="C276" s="175">
        <v>971</v>
      </c>
      <c r="D276" s="195" t="s">
        <v>119</v>
      </c>
      <c r="E276" s="196" t="s">
        <v>333</v>
      </c>
      <c r="F276" s="196" t="s">
        <v>104</v>
      </c>
      <c r="G276" s="195"/>
      <c r="H276" s="241">
        <f>SUM(H278)</f>
        <v>1697.3</v>
      </c>
      <c r="I276" s="368">
        <f>SUM(I278)</f>
        <v>1673.5</v>
      </c>
      <c r="J276" s="394"/>
      <c r="K276" s="122"/>
      <c r="L276" s="137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</row>
    <row r="277" spans="1:42" s="8" customFormat="1" ht="11.25" customHeight="1">
      <c r="A277" s="267"/>
      <c r="B277" s="263" t="s">
        <v>232</v>
      </c>
      <c r="C277" s="184"/>
      <c r="D277" s="327"/>
      <c r="E277" s="316"/>
      <c r="F277" s="316"/>
      <c r="G277" s="317"/>
      <c r="H277" s="213"/>
      <c r="I277" s="214"/>
      <c r="J277" s="394"/>
      <c r="K277" s="122"/>
      <c r="L277" s="137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</row>
    <row r="278" spans="1:42" s="8" customFormat="1" ht="12.75" customHeight="1">
      <c r="A278" s="216" t="s">
        <v>228</v>
      </c>
      <c r="B278" s="293" t="s">
        <v>129</v>
      </c>
      <c r="C278" s="218">
        <v>971</v>
      </c>
      <c r="D278" s="221" t="s">
        <v>119</v>
      </c>
      <c r="E278" s="235" t="s">
        <v>333</v>
      </c>
      <c r="F278" s="220" t="s">
        <v>130</v>
      </c>
      <c r="G278" s="306" t="s">
        <v>104</v>
      </c>
      <c r="H278" s="222">
        <v>1697.3</v>
      </c>
      <c r="I278" s="365">
        <v>1673.5</v>
      </c>
      <c r="J278" s="394"/>
      <c r="K278" s="136"/>
      <c r="L278" s="137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</row>
    <row r="279" spans="1:42" s="8" customFormat="1" ht="12.75" customHeight="1" hidden="1">
      <c r="A279" s="199" t="s">
        <v>230</v>
      </c>
      <c r="B279" s="251" t="s">
        <v>131</v>
      </c>
      <c r="C279" s="296">
        <v>971</v>
      </c>
      <c r="D279" s="254" t="s">
        <v>119</v>
      </c>
      <c r="E279" s="203" t="s">
        <v>333</v>
      </c>
      <c r="F279" s="328" t="s">
        <v>130</v>
      </c>
      <c r="G279" s="224" t="s">
        <v>132</v>
      </c>
      <c r="H279" s="215">
        <f>SUM(H280,H286)</f>
        <v>1058</v>
      </c>
      <c r="I279" s="364">
        <f>SUM(I280,I286)</f>
        <v>1058</v>
      </c>
      <c r="J279" s="394"/>
      <c r="K279" s="122"/>
      <c r="L279" s="137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</row>
    <row r="280" spans="1:42" s="8" customFormat="1" ht="12.75" customHeight="1" hidden="1">
      <c r="A280" s="199" t="s">
        <v>233</v>
      </c>
      <c r="B280" s="251" t="s">
        <v>388</v>
      </c>
      <c r="C280" s="296">
        <v>971</v>
      </c>
      <c r="D280" s="254" t="s">
        <v>119</v>
      </c>
      <c r="E280" s="203" t="s">
        <v>333</v>
      </c>
      <c r="F280" s="328" t="s">
        <v>130</v>
      </c>
      <c r="G280" s="224" t="s">
        <v>144</v>
      </c>
      <c r="H280" s="213">
        <f>SUM(H281)</f>
        <v>1018</v>
      </c>
      <c r="I280" s="214">
        <f>SUM(I281)</f>
        <v>1018</v>
      </c>
      <c r="J280" s="394"/>
      <c r="K280" s="122"/>
      <c r="L280" s="137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</row>
    <row r="281" spans="1:42" s="8" customFormat="1" ht="12.75" customHeight="1" hidden="1">
      <c r="A281" s="252" t="s">
        <v>349</v>
      </c>
      <c r="B281" s="251" t="s">
        <v>386</v>
      </c>
      <c r="C281" s="296">
        <v>971</v>
      </c>
      <c r="D281" s="254" t="s">
        <v>119</v>
      </c>
      <c r="E281" s="224" t="s">
        <v>333</v>
      </c>
      <c r="F281" s="328" t="s">
        <v>130</v>
      </c>
      <c r="G281" s="250" t="s">
        <v>149</v>
      </c>
      <c r="H281" s="215">
        <f>SUM(H282,H284)</f>
        <v>1018</v>
      </c>
      <c r="I281" s="364">
        <f>SUM(I282,I284)</f>
        <v>1018</v>
      </c>
      <c r="J281" s="394"/>
      <c r="K281" s="122"/>
      <c r="L281" s="137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</row>
    <row r="282" spans="1:42" s="8" customFormat="1" ht="12" customHeight="1" hidden="1">
      <c r="A282" s="242" t="s">
        <v>369</v>
      </c>
      <c r="B282" s="318" t="s">
        <v>234</v>
      </c>
      <c r="C282" s="329">
        <v>971</v>
      </c>
      <c r="D282" s="234" t="s">
        <v>119</v>
      </c>
      <c r="E282" s="244" t="s">
        <v>334</v>
      </c>
      <c r="F282" s="244" t="s">
        <v>130</v>
      </c>
      <c r="G282" s="234" t="s">
        <v>149</v>
      </c>
      <c r="H282" s="291">
        <v>640</v>
      </c>
      <c r="I282" s="366">
        <v>640</v>
      </c>
      <c r="J282" s="394"/>
      <c r="K282" s="124"/>
      <c r="L282" s="140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</row>
    <row r="283" spans="1:42" s="8" customFormat="1" ht="12" customHeight="1" hidden="1">
      <c r="A283" s="262"/>
      <c r="B283" s="324" t="s">
        <v>413</v>
      </c>
      <c r="C283" s="319"/>
      <c r="D283" s="316"/>
      <c r="E283" s="316"/>
      <c r="F283" s="316"/>
      <c r="G283" s="317"/>
      <c r="H283" s="213"/>
      <c r="I283" s="214"/>
      <c r="J283" s="394"/>
      <c r="K283" s="122"/>
      <c r="L283" s="137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</row>
    <row r="284" spans="1:42" s="8" customFormat="1" ht="14.25" customHeight="1" hidden="1">
      <c r="A284" s="242" t="s">
        <v>370</v>
      </c>
      <c r="B284" s="318" t="s">
        <v>418</v>
      </c>
      <c r="C284" s="233">
        <v>971</v>
      </c>
      <c r="D284" s="234" t="s">
        <v>119</v>
      </c>
      <c r="E284" s="244" t="s">
        <v>335</v>
      </c>
      <c r="F284" s="244" t="s">
        <v>130</v>
      </c>
      <c r="G284" s="234" t="s">
        <v>149</v>
      </c>
      <c r="H284" s="291">
        <v>378</v>
      </c>
      <c r="I284" s="366">
        <v>378</v>
      </c>
      <c r="J284" s="394"/>
      <c r="K284" s="124"/>
      <c r="L284" s="140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</row>
    <row r="285" spans="1:42" s="8" customFormat="1" ht="12" customHeight="1" hidden="1">
      <c r="A285" s="262"/>
      <c r="B285" s="330" t="s">
        <v>411</v>
      </c>
      <c r="C285" s="319"/>
      <c r="D285" s="316"/>
      <c r="E285" s="316"/>
      <c r="F285" s="316"/>
      <c r="G285" s="317"/>
      <c r="H285" s="213"/>
      <c r="I285" s="214"/>
      <c r="J285" s="394"/>
      <c r="K285" s="122"/>
      <c r="L285" s="137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</row>
    <row r="286" spans="1:42" s="8" customFormat="1" ht="12.75" customHeight="1" hidden="1">
      <c r="A286" s="252" t="s">
        <v>235</v>
      </c>
      <c r="B286" s="320" t="s">
        <v>111</v>
      </c>
      <c r="C286" s="296">
        <v>971</v>
      </c>
      <c r="D286" s="254" t="s">
        <v>119</v>
      </c>
      <c r="E286" s="224" t="s">
        <v>333</v>
      </c>
      <c r="F286" s="328" t="s">
        <v>130</v>
      </c>
      <c r="G286" s="250" t="s">
        <v>150</v>
      </c>
      <c r="H286" s="215">
        <f>SUM(H287)</f>
        <v>40</v>
      </c>
      <c r="I286" s="364">
        <f>SUM(I287)</f>
        <v>40</v>
      </c>
      <c r="J286" s="394"/>
      <c r="K286" s="122"/>
      <c r="L286" s="137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</row>
    <row r="287" spans="1:42" s="8" customFormat="1" ht="12.75" customHeight="1" hidden="1">
      <c r="A287" s="216" t="s">
        <v>350</v>
      </c>
      <c r="B287" s="232" t="s">
        <v>412</v>
      </c>
      <c r="C287" s="218">
        <v>971</v>
      </c>
      <c r="D287" s="248" t="s">
        <v>119</v>
      </c>
      <c r="E287" s="220" t="s">
        <v>333</v>
      </c>
      <c r="F287" s="306" t="s">
        <v>130</v>
      </c>
      <c r="G287" s="219" t="s">
        <v>150</v>
      </c>
      <c r="H287" s="222">
        <v>40</v>
      </c>
      <c r="I287" s="365">
        <v>40</v>
      </c>
      <c r="J287" s="394"/>
      <c r="K287" s="122"/>
      <c r="L287" s="137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</row>
    <row r="288" spans="1:42" s="8" customFormat="1" ht="12.75" customHeight="1" hidden="1">
      <c r="A288" s="199" t="s">
        <v>486</v>
      </c>
      <c r="B288" s="331" t="s">
        <v>151</v>
      </c>
      <c r="C288" s="184">
        <v>971</v>
      </c>
      <c r="D288" s="254" t="s">
        <v>119</v>
      </c>
      <c r="E288" s="224" t="s">
        <v>333</v>
      </c>
      <c r="F288" s="328" t="s">
        <v>130</v>
      </c>
      <c r="G288" s="187" t="s">
        <v>152</v>
      </c>
      <c r="H288" s="213">
        <f>SUM(H289)</f>
        <v>25</v>
      </c>
      <c r="I288" s="214">
        <f>SUM(I289)</f>
        <v>25</v>
      </c>
      <c r="J288" s="394"/>
      <c r="K288" s="122"/>
      <c r="L288" s="137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</row>
    <row r="289" spans="1:42" s="8" customFormat="1" ht="12.75" customHeight="1" hidden="1">
      <c r="A289" s="199" t="s">
        <v>487</v>
      </c>
      <c r="B289" s="321" t="s">
        <v>155</v>
      </c>
      <c r="C289" s="296">
        <v>971</v>
      </c>
      <c r="D289" s="254" t="s">
        <v>119</v>
      </c>
      <c r="E289" s="224" t="s">
        <v>333</v>
      </c>
      <c r="F289" s="328" t="s">
        <v>130</v>
      </c>
      <c r="G289" s="250" t="s">
        <v>156</v>
      </c>
      <c r="H289" s="215">
        <f>SUM(H290)</f>
        <v>25</v>
      </c>
      <c r="I289" s="364">
        <f>SUM(I290)</f>
        <v>25</v>
      </c>
      <c r="J289" s="394"/>
      <c r="K289" s="122"/>
      <c r="L289" s="137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</row>
    <row r="290" spans="1:42" s="8" customFormat="1" ht="12.75" customHeight="1" hidden="1" thickBot="1">
      <c r="A290" s="270" t="s">
        <v>488</v>
      </c>
      <c r="B290" s="310" t="s">
        <v>447</v>
      </c>
      <c r="C290" s="313">
        <v>971</v>
      </c>
      <c r="D290" s="311" t="s">
        <v>119</v>
      </c>
      <c r="E290" s="273" t="s">
        <v>333</v>
      </c>
      <c r="F290" s="332" t="s">
        <v>130</v>
      </c>
      <c r="G290" s="274" t="s">
        <v>156</v>
      </c>
      <c r="H290" s="333">
        <v>25</v>
      </c>
      <c r="I290" s="370">
        <v>25</v>
      </c>
      <c r="J290" s="394"/>
      <c r="K290" s="122"/>
      <c r="L290" s="137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</row>
    <row r="291" spans="1:42" s="8" customFormat="1" ht="12.75" customHeight="1" hidden="1" thickTop="1">
      <c r="A291" s="276"/>
      <c r="B291" s="277"/>
      <c r="C291" s="278"/>
      <c r="D291" s="234"/>
      <c r="E291" s="234"/>
      <c r="F291" s="234"/>
      <c r="G291" s="234"/>
      <c r="H291" s="279"/>
      <c r="I291" s="279"/>
      <c r="J291" s="394"/>
      <c r="K291" s="122"/>
      <c r="L291" s="137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</row>
    <row r="292" spans="1:42" s="8" customFormat="1" ht="12.75" customHeight="1" hidden="1" thickBot="1">
      <c r="A292" s="153"/>
      <c r="B292" s="156"/>
      <c r="C292" s="334"/>
      <c r="D292" s="282"/>
      <c r="E292" s="282"/>
      <c r="F292" s="335"/>
      <c r="G292" s="336"/>
      <c r="H292" s="337" t="s">
        <v>347</v>
      </c>
      <c r="I292" s="337" t="s">
        <v>347</v>
      </c>
      <c r="J292" s="394"/>
      <c r="K292" s="122"/>
      <c r="L292" s="137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</row>
    <row r="293" spans="1:42" s="8" customFormat="1" ht="12.75" customHeight="1" hidden="1">
      <c r="A293" s="165" t="s">
        <v>23</v>
      </c>
      <c r="B293" s="166" t="s">
        <v>0</v>
      </c>
      <c r="C293" s="167" t="s">
        <v>99</v>
      </c>
      <c r="D293" s="168" t="s">
        <v>99</v>
      </c>
      <c r="E293" s="167" t="s">
        <v>99</v>
      </c>
      <c r="F293" s="169" t="s">
        <v>99</v>
      </c>
      <c r="G293" s="168"/>
      <c r="H293" s="168" t="s">
        <v>403</v>
      </c>
      <c r="I293" s="361" t="s">
        <v>403</v>
      </c>
      <c r="J293" s="394"/>
      <c r="K293" s="122"/>
      <c r="L293" s="137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</row>
    <row r="294" spans="1:42" s="8" customFormat="1" ht="12.75" customHeight="1" hidden="1">
      <c r="A294" s="170" t="s">
        <v>24</v>
      </c>
      <c r="B294" s="171"/>
      <c r="C294" s="172" t="s">
        <v>105</v>
      </c>
      <c r="D294" s="173" t="s">
        <v>484</v>
      </c>
      <c r="E294" s="172" t="s">
        <v>121</v>
      </c>
      <c r="F294" s="174" t="s">
        <v>100</v>
      </c>
      <c r="G294" s="173" t="s">
        <v>481</v>
      </c>
      <c r="H294" s="173" t="s">
        <v>512</v>
      </c>
      <c r="I294" s="362" t="s">
        <v>512</v>
      </c>
      <c r="J294" s="394"/>
      <c r="K294" s="122"/>
      <c r="L294" s="137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</row>
    <row r="295" spans="1:42" s="8" customFormat="1" ht="12.75" customHeight="1" hidden="1">
      <c r="A295" s="283"/>
      <c r="B295" s="338"/>
      <c r="C295" s="282"/>
      <c r="D295" s="173" t="s">
        <v>485</v>
      </c>
      <c r="E295" s="172" t="s">
        <v>1</v>
      </c>
      <c r="F295" s="174" t="s">
        <v>101</v>
      </c>
      <c r="G295" s="173"/>
      <c r="H295" s="173" t="s">
        <v>344</v>
      </c>
      <c r="I295" s="362" t="s">
        <v>344</v>
      </c>
      <c r="J295" s="394"/>
      <c r="K295" s="122"/>
      <c r="L295" s="137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</row>
    <row r="296" spans="1:42" s="8" customFormat="1" ht="0.75" customHeight="1">
      <c r="A296" s="323"/>
      <c r="B296" s="339"/>
      <c r="C296" s="284"/>
      <c r="D296" s="285"/>
      <c r="E296" s="326"/>
      <c r="F296" s="340"/>
      <c r="G296" s="285"/>
      <c r="H296" s="326"/>
      <c r="I296" s="371"/>
      <c r="J296" s="394"/>
      <c r="K296" s="122"/>
      <c r="L296" s="137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</row>
    <row r="297" spans="1:42" s="8" customFormat="1" ht="13.5" customHeight="1">
      <c r="A297" s="190" t="s">
        <v>241</v>
      </c>
      <c r="B297" s="208" t="s">
        <v>45</v>
      </c>
      <c r="C297" s="184">
        <v>971</v>
      </c>
      <c r="D297" s="187">
        <v>1000</v>
      </c>
      <c r="E297" s="188"/>
      <c r="F297" s="186"/>
      <c r="G297" s="187"/>
      <c r="H297" s="241">
        <f>SUM(H298,H303)</f>
        <v>10165.2</v>
      </c>
      <c r="I297" s="368">
        <f>SUM(I298,I303)</f>
        <v>8585.1</v>
      </c>
      <c r="J297" s="394"/>
      <c r="K297" s="136"/>
      <c r="L297" s="137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</row>
    <row r="298" spans="1:42" s="8" customFormat="1" ht="13.5" customHeight="1">
      <c r="A298" s="190" t="s">
        <v>475</v>
      </c>
      <c r="B298" s="253" t="s">
        <v>491</v>
      </c>
      <c r="C298" s="296">
        <v>971</v>
      </c>
      <c r="D298" s="187" t="s">
        <v>490</v>
      </c>
      <c r="E298" s="188"/>
      <c r="F298" s="186"/>
      <c r="G298" s="187"/>
      <c r="H298" s="205">
        <f>SUM(H299)</f>
        <v>309.1</v>
      </c>
      <c r="I298" s="206">
        <f>SUM(I299)</f>
        <v>254.5</v>
      </c>
      <c r="J298" s="394"/>
      <c r="K298" s="136"/>
      <c r="L298" s="137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</row>
    <row r="299" spans="1:42" s="8" customFormat="1" ht="11.25" customHeight="1">
      <c r="A299" s="239" t="s">
        <v>242</v>
      </c>
      <c r="B299" s="260" t="s">
        <v>500</v>
      </c>
      <c r="C299" s="175">
        <v>971</v>
      </c>
      <c r="D299" s="195" t="s">
        <v>490</v>
      </c>
      <c r="E299" s="203" t="s">
        <v>498</v>
      </c>
      <c r="F299" s="196"/>
      <c r="G299" s="195"/>
      <c r="H299" s="205">
        <f>SUM(H301)</f>
        <v>309.1</v>
      </c>
      <c r="I299" s="206">
        <f>SUM(I301)</f>
        <v>254.5</v>
      </c>
      <c r="J299" s="394"/>
      <c r="K299" s="136"/>
      <c r="L299" s="137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</row>
    <row r="300" spans="1:42" s="8" customFormat="1" ht="11.25" customHeight="1">
      <c r="A300" s="267"/>
      <c r="B300" s="263" t="s">
        <v>496</v>
      </c>
      <c r="C300" s="184"/>
      <c r="D300" s="327"/>
      <c r="E300" s="316"/>
      <c r="F300" s="316"/>
      <c r="G300" s="317"/>
      <c r="H300" s="213"/>
      <c r="I300" s="214"/>
      <c r="J300" s="394"/>
      <c r="K300" s="136"/>
      <c r="L300" s="137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</row>
    <row r="301" spans="1:42" s="8" customFormat="1" ht="12.75" customHeight="1">
      <c r="A301" s="267" t="s">
        <v>242</v>
      </c>
      <c r="B301" s="232" t="s">
        <v>497</v>
      </c>
      <c r="C301" s="247">
        <v>971</v>
      </c>
      <c r="D301" s="292">
        <v>1003</v>
      </c>
      <c r="E301" s="211" t="s">
        <v>498</v>
      </c>
      <c r="F301" s="220" t="s">
        <v>499</v>
      </c>
      <c r="G301" s="288"/>
      <c r="H301" s="222">
        <v>309.1</v>
      </c>
      <c r="I301" s="365">
        <v>254.5</v>
      </c>
      <c r="J301" s="394"/>
      <c r="K301" s="136"/>
      <c r="L301" s="137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</row>
    <row r="302" spans="1:42" s="8" customFormat="1" ht="0.75" customHeight="1">
      <c r="A302" s="190"/>
      <c r="B302" s="208"/>
      <c r="C302" s="184"/>
      <c r="D302" s="187"/>
      <c r="E302" s="188"/>
      <c r="F302" s="186"/>
      <c r="G302" s="187"/>
      <c r="H302" s="198"/>
      <c r="I302" s="367"/>
      <c r="J302" s="394"/>
      <c r="K302" s="136"/>
      <c r="L302" s="137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</row>
    <row r="303" spans="1:42" s="8" customFormat="1" ht="12.75" customHeight="1">
      <c r="A303" s="190" t="s">
        <v>492</v>
      </c>
      <c r="B303" s="285" t="s">
        <v>249</v>
      </c>
      <c r="C303" s="296">
        <v>971</v>
      </c>
      <c r="D303" s="187">
        <v>1004</v>
      </c>
      <c r="E303" s="186"/>
      <c r="F303" s="186"/>
      <c r="G303" s="224"/>
      <c r="H303" s="215">
        <f>SUM(H304,H307,H316)</f>
        <v>9856.1</v>
      </c>
      <c r="I303" s="364">
        <f>SUM(I304,I307,I316)</f>
        <v>8330.6</v>
      </c>
      <c r="J303" s="394"/>
      <c r="K303" s="136"/>
      <c r="L303" s="137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</row>
    <row r="304" spans="1:42" s="8" customFormat="1" ht="13.5" customHeight="1">
      <c r="A304" s="252" t="s">
        <v>493</v>
      </c>
      <c r="B304" s="260" t="s">
        <v>345</v>
      </c>
      <c r="C304" s="240">
        <v>971</v>
      </c>
      <c r="D304" s="202" t="s">
        <v>251</v>
      </c>
      <c r="E304" s="196" t="s">
        <v>288</v>
      </c>
      <c r="F304" s="195"/>
      <c r="G304" s="197"/>
      <c r="H304" s="241">
        <f>SUM(H305)</f>
        <v>1920.2</v>
      </c>
      <c r="I304" s="368">
        <f>SUM(I305)</f>
        <v>1920.2</v>
      </c>
      <c r="J304" s="394"/>
      <c r="K304" s="136"/>
      <c r="L304" s="137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</row>
    <row r="305" spans="1:42" s="8" customFormat="1" ht="12" customHeight="1">
      <c r="A305" s="242" t="s">
        <v>493</v>
      </c>
      <c r="B305" s="266" t="s">
        <v>330</v>
      </c>
      <c r="C305" s="233">
        <v>971</v>
      </c>
      <c r="D305" s="221" t="s">
        <v>251</v>
      </c>
      <c r="E305" s="235" t="s">
        <v>288</v>
      </c>
      <c r="F305" s="221" t="s">
        <v>168</v>
      </c>
      <c r="G305" s="246"/>
      <c r="H305" s="230">
        <v>1920.2</v>
      </c>
      <c r="I305" s="359">
        <v>1920.2</v>
      </c>
      <c r="J305" s="394"/>
      <c r="K305" s="136"/>
      <c r="L305" s="137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</row>
    <row r="306" spans="1:42" s="8" customFormat="1" ht="11.25" customHeight="1">
      <c r="A306" s="267"/>
      <c r="B306" s="268" t="s">
        <v>331</v>
      </c>
      <c r="C306" s="269"/>
      <c r="D306" s="210"/>
      <c r="E306" s="211"/>
      <c r="F306" s="210"/>
      <c r="G306" s="212"/>
      <c r="H306" s="249"/>
      <c r="I306" s="360"/>
      <c r="J306" s="394"/>
      <c r="K306" s="136"/>
      <c r="L306" s="137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</row>
    <row r="307" spans="1:42" s="8" customFormat="1" ht="12.75" customHeight="1">
      <c r="A307" s="252" t="s">
        <v>494</v>
      </c>
      <c r="B307" s="256" t="s">
        <v>340</v>
      </c>
      <c r="C307" s="201">
        <v>971</v>
      </c>
      <c r="D307" s="202" t="s">
        <v>251</v>
      </c>
      <c r="E307" s="203" t="s">
        <v>339</v>
      </c>
      <c r="F307" s="196"/>
      <c r="G307" s="195"/>
      <c r="H307" s="205">
        <f>SUM(H308)</f>
        <v>6852</v>
      </c>
      <c r="I307" s="206">
        <f>SUM(I308)</f>
        <v>5757</v>
      </c>
      <c r="J307" s="394"/>
      <c r="K307" s="136"/>
      <c r="L307" s="137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</row>
    <row r="308" spans="1:42" s="8" customFormat="1" ht="12.75" customHeight="1">
      <c r="A308" s="242" t="s">
        <v>494</v>
      </c>
      <c r="B308" s="266" t="s">
        <v>448</v>
      </c>
      <c r="C308" s="233">
        <v>971</v>
      </c>
      <c r="D308" s="221" t="s">
        <v>251</v>
      </c>
      <c r="E308" s="235" t="s">
        <v>339</v>
      </c>
      <c r="F308" s="221" t="s">
        <v>168</v>
      </c>
      <c r="G308" s="246"/>
      <c r="H308" s="230">
        <v>6852</v>
      </c>
      <c r="I308" s="359">
        <v>5757</v>
      </c>
      <c r="J308" s="394"/>
      <c r="K308" s="136"/>
      <c r="L308" s="137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</row>
    <row r="309" spans="1:42" s="8" customFormat="1" ht="12.75" customHeight="1">
      <c r="A309" s="267"/>
      <c r="B309" s="268" t="s">
        <v>449</v>
      </c>
      <c r="C309" s="269"/>
      <c r="D309" s="210"/>
      <c r="E309" s="211"/>
      <c r="F309" s="210"/>
      <c r="G309" s="212"/>
      <c r="H309" s="249"/>
      <c r="I309" s="360"/>
      <c r="J309" s="394"/>
      <c r="K309" s="136"/>
      <c r="L309" s="137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</row>
    <row r="310" spans="1:42" s="8" customFormat="1" ht="12.75" customHeight="1" hidden="1">
      <c r="A310" s="190" t="s">
        <v>242</v>
      </c>
      <c r="B310" s="223" t="s">
        <v>131</v>
      </c>
      <c r="C310" s="296">
        <v>971</v>
      </c>
      <c r="D310" s="187">
        <v>1004</v>
      </c>
      <c r="E310" s="203" t="s">
        <v>339</v>
      </c>
      <c r="F310" s="187" t="s">
        <v>168</v>
      </c>
      <c r="G310" s="188" t="s">
        <v>132</v>
      </c>
      <c r="H310" s="205">
        <f aca="true" t="shared" si="5" ref="H310:I312">SUM(H311)</f>
        <v>7376.700000000001</v>
      </c>
      <c r="I310" s="206">
        <f t="shared" si="5"/>
        <v>7376.700000000001</v>
      </c>
      <c r="J310" s="394"/>
      <c r="K310" s="136"/>
      <c r="L310" s="137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</row>
    <row r="311" spans="1:42" s="8" customFormat="1" ht="12.75" customHeight="1" hidden="1">
      <c r="A311" s="190" t="s">
        <v>242</v>
      </c>
      <c r="B311" s="251" t="s">
        <v>116</v>
      </c>
      <c r="C311" s="296">
        <v>971</v>
      </c>
      <c r="D311" s="187">
        <v>1004</v>
      </c>
      <c r="E311" s="203" t="s">
        <v>339</v>
      </c>
      <c r="F311" s="187" t="s">
        <v>168</v>
      </c>
      <c r="G311" s="188" t="s">
        <v>341</v>
      </c>
      <c r="H311" s="215">
        <f t="shared" si="5"/>
        <v>7376.700000000001</v>
      </c>
      <c r="I311" s="364">
        <f t="shared" si="5"/>
        <v>7376.700000000001</v>
      </c>
      <c r="J311" s="394"/>
      <c r="K311" s="136"/>
      <c r="L311" s="137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</row>
    <row r="312" spans="1:42" s="8" customFormat="1" ht="12.75" customHeight="1" hidden="1">
      <c r="A312" s="190" t="s">
        <v>242</v>
      </c>
      <c r="B312" s="295" t="s">
        <v>117</v>
      </c>
      <c r="C312" s="201">
        <v>971</v>
      </c>
      <c r="D312" s="187">
        <v>1004</v>
      </c>
      <c r="E312" s="203" t="s">
        <v>339</v>
      </c>
      <c r="F312" s="187" t="s">
        <v>168</v>
      </c>
      <c r="G312" s="197" t="s">
        <v>253</v>
      </c>
      <c r="H312" s="215">
        <f t="shared" si="5"/>
        <v>7376.700000000001</v>
      </c>
      <c r="I312" s="364">
        <f t="shared" si="5"/>
        <v>7376.700000000001</v>
      </c>
      <c r="J312" s="394"/>
      <c r="K312" s="136"/>
      <c r="L312" s="137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</row>
    <row r="313" spans="1:42" s="8" customFormat="1" ht="12.75" customHeight="1" hidden="1">
      <c r="A313" s="252" t="s">
        <v>245</v>
      </c>
      <c r="B313" s="295" t="s">
        <v>514</v>
      </c>
      <c r="C313" s="296">
        <v>971</v>
      </c>
      <c r="D313" s="250" t="s">
        <v>251</v>
      </c>
      <c r="E313" s="224" t="s">
        <v>339</v>
      </c>
      <c r="F313" s="187" t="s">
        <v>168</v>
      </c>
      <c r="G313" s="224" t="s">
        <v>253</v>
      </c>
      <c r="H313" s="215">
        <f>SUM(H314,H315)</f>
        <v>7376.700000000001</v>
      </c>
      <c r="I313" s="364">
        <f>SUM(I314,I315)</f>
        <v>7376.700000000001</v>
      </c>
      <c r="J313" s="394"/>
      <c r="K313" s="139"/>
      <c r="L313" s="140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</row>
    <row r="314" spans="1:42" s="8" customFormat="1" ht="12.75" customHeight="1" hidden="1">
      <c r="A314" s="216" t="s">
        <v>354</v>
      </c>
      <c r="B314" s="292" t="s">
        <v>255</v>
      </c>
      <c r="C314" s="247">
        <v>971</v>
      </c>
      <c r="D314" s="210" t="s">
        <v>251</v>
      </c>
      <c r="E314" s="220" t="s">
        <v>339</v>
      </c>
      <c r="F314" s="210" t="s">
        <v>168</v>
      </c>
      <c r="G314" s="220" t="s">
        <v>253</v>
      </c>
      <c r="H314" s="222">
        <v>6464.1</v>
      </c>
      <c r="I314" s="365">
        <v>6464.1</v>
      </c>
      <c r="J314" s="394"/>
      <c r="K314" s="147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</row>
    <row r="315" spans="1:42" s="8" customFormat="1" ht="12.75" customHeight="1" hidden="1">
      <c r="A315" s="216" t="s">
        <v>368</v>
      </c>
      <c r="B315" s="292" t="s">
        <v>256</v>
      </c>
      <c r="C315" s="247">
        <v>971</v>
      </c>
      <c r="D315" s="210" t="s">
        <v>251</v>
      </c>
      <c r="E315" s="220" t="s">
        <v>339</v>
      </c>
      <c r="F315" s="210" t="s">
        <v>168</v>
      </c>
      <c r="G315" s="211" t="s">
        <v>253</v>
      </c>
      <c r="H315" s="291">
        <v>912.6</v>
      </c>
      <c r="I315" s="366">
        <v>912.6</v>
      </c>
      <c r="J315" s="394"/>
      <c r="K315" s="147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</row>
    <row r="316" spans="1:42" s="8" customFormat="1" ht="12.75" customHeight="1">
      <c r="A316" s="252" t="s">
        <v>495</v>
      </c>
      <c r="B316" s="341" t="s">
        <v>401</v>
      </c>
      <c r="C316" s="201">
        <v>971</v>
      </c>
      <c r="D316" s="202" t="s">
        <v>251</v>
      </c>
      <c r="E316" s="203" t="s">
        <v>342</v>
      </c>
      <c r="F316" s="196"/>
      <c r="G316" s="195"/>
      <c r="H316" s="205">
        <f>SUM(H317)</f>
        <v>1083.9</v>
      </c>
      <c r="I316" s="206">
        <f>SUM(I317)</f>
        <v>653.4</v>
      </c>
      <c r="J316" s="394"/>
      <c r="K316" s="136"/>
      <c r="L316" s="137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</row>
    <row r="317" spans="1:42" s="8" customFormat="1" ht="12.75" customHeight="1">
      <c r="A317" s="242" t="s">
        <v>495</v>
      </c>
      <c r="B317" s="266" t="s">
        <v>448</v>
      </c>
      <c r="C317" s="233">
        <v>971</v>
      </c>
      <c r="D317" s="221" t="s">
        <v>251</v>
      </c>
      <c r="E317" s="235" t="s">
        <v>342</v>
      </c>
      <c r="F317" s="221" t="s">
        <v>168</v>
      </c>
      <c r="G317" s="246"/>
      <c r="H317" s="230">
        <v>1083.9</v>
      </c>
      <c r="I317" s="359">
        <v>653.4</v>
      </c>
      <c r="J317" s="394"/>
      <c r="K317" s="136"/>
      <c r="L317" s="137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</row>
    <row r="318" spans="1:42" s="8" customFormat="1" ht="12.75" customHeight="1">
      <c r="A318" s="267"/>
      <c r="B318" s="268" t="s">
        <v>449</v>
      </c>
      <c r="C318" s="269"/>
      <c r="D318" s="210"/>
      <c r="E318" s="211"/>
      <c r="F318" s="210"/>
      <c r="G318" s="212"/>
      <c r="H318" s="249"/>
      <c r="I318" s="360"/>
      <c r="J318" s="394"/>
      <c r="K318" s="136"/>
      <c r="L318" s="137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</row>
    <row r="319" spans="1:42" s="8" customFormat="1" ht="12.75" customHeight="1" hidden="1">
      <c r="A319" s="190" t="s">
        <v>376</v>
      </c>
      <c r="B319" s="251" t="s">
        <v>131</v>
      </c>
      <c r="C319" s="296">
        <v>971</v>
      </c>
      <c r="D319" s="187">
        <v>1004</v>
      </c>
      <c r="E319" s="203" t="s">
        <v>342</v>
      </c>
      <c r="F319" s="187" t="s">
        <v>168</v>
      </c>
      <c r="G319" s="188" t="s">
        <v>132</v>
      </c>
      <c r="H319" s="205">
        <f aca="true" t="shared" si="6" ref="H319:I321">SUM(H320)</f>
        <v>1067.5</v>
      </c>
      <c r="I319" s="206">
        <f t="shared" si="6"/>
        <v>1067.5</v>
      </c>
      <c r="J319" s="394"/>
      <c r="K319" s="136"/>
      <c r="L319" s="137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</row>
    <row r="320" spans="1:42" s="8" customFormat="1" ht="12.75" customHeight="1" hidden="1">
      <c r="A320" s="190" t="s">
        <v>376</v>
      </c>
      <c r="B320" s="251" t="s">
        <v>388</v>
      </c>
      <c r="C320" s="296">
        <v>971</v>
      </c>
      <c r="D320" s="187">
        <v>1004</v>
      </c>
      <c r="E320" s="203" t="s">
        <v>342</v>
      </c>
      <c r="F320" s="187" t="s">
        <v>168</v>
      </c>
      <c r="G320" s="188" t="s">
        <v>144</v>
      </c>
      <c r="H320" s="215">
        <f t="shared" si="6"/>
        <v>1067.5</v>
      </c>
      <c r="I320" s="364">
        <f t="shared" si="6"/>
        <v>1067.5</v>
      </c>
      <c r="J320" s="394"/>
      <c r="K320" s="136"/>
      <c r="L320" s="137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</row>
    <row r="321" spans="1:42" s="8" customFormat="1" ht="12.75" customHeight="1" hidden="1">
      <c r="A321" s="190" t="s">
        <v>377</v>
      </c>
      <c r="B321" s="251" t="s">
        <v>386</v>
      </c>
      <c r="C321" s="201">
        <v>971</v>
      </c>
      <c r="D321" s="187">
        <v>1004</v>
      </c>
      <c r="E321" s="203" t="s">
        <v>342</v>
      </c>
      <c r="F321" s="195" t="s">
        <v>168</v>
      </c>
      <c r="G321" s="188" t="s">
        <v>149</v>
      </c>
      <c r="H321" s="215">
        <f t="shared" si="6"/>
        <v>1067.5</v>
      </c>
      <c r="I321" s="364">
        <f t="shared" si="6"/>
        <v>1067.5</v>
      </c>
      <c r="J321" s="394"/>
      <c r="K321" s="136"/>
      <c r="L321" s="137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</row>
    <row r="322" spans="1:42" s="8" customFormat="1" ht="12.75" customHeight="1" hidden="1">
      <c r="A322" s="216" t="s">
        <v>450</v>
      </c>
      <c r="B322" s="232" t="s">
        <v>402</v>
      </c>
      <c r="C322" s="218">
        <v>971</v>
      </c>
      <c r="D322" s="219" t="s">
        <v>251</v>
      </c>
      <c r="E322" s="235" t="s">
        <v>342</v>
      </c>
      <c r="F322" s="220" t="s">
        <v>168</v>
      </c>
      <c r="G322" s="219" t="s">
        <v>149</v>
      </c>
      <c r="H322" s="222">
        <v>1067.5</v>
      </c>
      <c r="I322" s="365">
        <v>1067.5</v>
      </c>
      <c r="J322" s="394"/>
      <c r="K322" s="139"/>
      <c r="L322" s="140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</row>
    <row r="323" spans="1:42" s="8" customFormat="1" ht="0.75" customHeight="1">
      <c r="A323" s="216"/>
      <c r="B323" s="232"/>
      <c r="C323" s="218"/>
      <c r="D323" s="219"/>
      <c r="E323" s="220"/>
      <c r="F323" s="220"/>
      <c r="G323" s="219"/>
      <c r="H323" s="222"/>
      <c r="I323" s="365"/>
      <c r="J323" s="394"/>
      <c r="K323" s="139"/>
      <c r="L323" s="140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</row>
    <row r="324" spans="1:42" s="8" customFormat="1" ht="12.75" customHeight="1">
      <c r="A324" s="192" t="s">
        <v>247</v>
      </c>
      <c r="B324" s="208" t="s">
        <v>451</v>
      </c>
      <c r="C324" s="184">
        <v>971</v>
      </c>
      <c r="D324" s="187" t="s">
        <v>452</v>
      </c>
      <c r="E324" s="188"/>
      <c r="F324" s="186"/>
      <c r="G324" s="247"/>
      <c r="H324" s="215">
        <f>SUM(H325,H337)</f>
        <v>205.7</v>
      </c>
      <c r="I324" s="364">
        <f>SUM(I325,I337)</f>
        <v>205.6</v>
      </c>
      <c r="J324" s="394"/>
      <c r="K324" s="139"/>
      <c r="L324" s="140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</row>
    <row r="325" spans="1:42" s="8" customFormat="1" ht="12.75" customHeight="1">
      <c r="A325" s="252" t="s">
        <v>248</v>
      </c>
      <c r="B325" s="285" t="s">
        <v>453</v>
      </c>
      <c r="C325" s="296">
        <v>971</v>
      </c>
      <c r="D325" s="187" t="s">
        <v>454</v>
      </c>
      <c r="E325" s="188"/>
      <c r="F325" s="186"/>
      <c r="G325" s="247"/>
      <c r="H325" s="213">
        <f>SUM(H326)</f>
        <v>182.5</v>
      </c>
      <c r="I325" s="214">
        <f>SUM(I326)</f>
        <v>182.4</v>
      </c>
      <c r="J325" s="394"/>
      <c r="K325" s="139"/>
      <c r="L325" s="140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</row>
    <row r="326" spans="1:42" s="8" customFormat="1" ht="12.75" customHeight="1">
      <c r="A326" s="239" t="s">
        <v>248</v>
      </c>
      <c r="B326" s="256" t="s">
        <v>243</v>
      </c>
      <c r="C326" s="201">
        <v>971</v>
      </c>
      <c r="D326" s="202" t="s">
        <v>454</v>
      </c>
      <c r="E326" s="203" t="s">
        <v>338</v>
      </c>
      <c r="F326" s="196"/>
      <c r="G326" s="195"/>
      <c r="H326" s="205">
        <f>SUM(H328)</f>
        <v>182.5</v>
      </c>
      <c r="I326" s="206">
        <f>SUM(I328)</f>
        <v>182.4</v>
      </c>
      <c r="J326" s="394"/>
      <c r="K326" s="139"/>
      <c r="L326" s="140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</row>
    <row r="327" spans="1:42" s="8" customFormat="1" ht="12" customHeight="1">
      <c r="A327" s="262"/>
      <c r="B327" s="263" t="s">
        <v>244</v>
      </c>
      <c r="C327" s="184"/>
      <c r="D327" s="316"/>
      <c r="E327" s="316"/>
      <c r="F327" s="316"/>
      <c r="G327" s="317"/>
      <c r="H327" s="213"/>
      <c r="I327" s="214"/>
      <c r="J327" s="394"/>
      <c r="K327" s="139"/>
      <c r="L327" s="140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</row>
    <row r="328" spans="1:42" s="8" customFormat="1" ht="12.75" customHeight="1">
      <c r="A328" s="216" t="s">
        <v>248</v>
      </c>
      <c r="B328" s="293" t="s">
        <v>129</v>
      </c>
      <c r="C328" s="218">
        <v>971</v>
      </c>
      <c r="D328" s="210" t="s">
        <v>454</v>
      </c>
      <c r="E328" s="211" t="s">
        <v>338</v>
      </c>
      <c r="F328" s="220" t="s">
        <v>130</v>
      </c>
      <c r="G328" s="210"/>
      <c r="H328" s="222">
        <v>182.5</v>
      </c>
      <c r="I328" s="365">
        <v>182.4</v>
      </c>
      <c r="J328" s="394"/>
      <c r="K328" s="136"/>
      <c r="L328" s="140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</row>
    <row r="329" spans="1:42" s="8" customFormat="1" ht="12.75" customHeight="1" hidden="1">
      <c r="A329" s="252" t="s">
        <v>250</v>
      </c>
      <c r="B329" s="223" t="s">
        <v>131</v>
      </c>
      <c r="C329" s="296">
        <v>971</v>
      </c>
      <c r="D329" s="187" t="s">
        <v>454</v>
      </c>
      <c r="E329" s="186" t="s">
        <v>338</v>
      </c>
      <c r="F329" s="224" t="s">
        <v>130</v>
      </c>
      <c r="G329" s="202" t="s">
        <v>132</v>
      </c>
      <c r="H329" s="215">
        <f>SUM(H330,H335)</f>
        <v>240</v>
      </c>
      <c r="I329" s="364">
        <f>SUM(I330,I335)</f>
        <v>240</v>
      </c>
      <c r="J329" s="394"/>
      <c r="K329" s="139"/>
      <c r="L329" s="140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</row>
    <row r="330" spans="1:42" s="8" customFormat="1" ht="12.75" customHeight="1" hidden="1">
      <c r="A330" s="252" t="s">
        <v>252</v>
      </c>
      <c r="B330" s="251" t="s">
        <v>388</v>
      </c>
      <c r="C330" s="296">
        <v>971</v>
      </c>
      <c r="D330" s="187" t="s">
        <v>454</v>
      </c>
      <c r="E330" s="186" t="s">
        <v>338</v>
      </c>
      <c r="F330" s="224" t="s">
        <v>130</v>
      </c>
      <c r="G330" s="202" t="s">
        <v>144</v>
      </c>
      <c r="H330" s="213">
        <f>SUM(H331,H332)</f>
        <v>140</v>
      </c>
      <c r="I330" s="214">
        <f>SUM(I331,I332)</f>
        <v>140</v>
      </c>
      <c r="J330" s="394"/>
      <c r="K330" s="139"/>
      <c r="L330" s="140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</row>
    <row r="331" spans="1:42" s="8" customFormat="1" ht="12.75" customHeight="1" hidden="1">
      <c r="A331" s="216" t="s">
        <v>254</v>
      </c>
      <c r="B331" s="229" t="s">
        <v>10</v>
      </c>
      <c r="C331" s="228">
        <v>971</v>
      </c>
      <c r="D331" s="210" t="s">
        <v>454</v>
      </c>
      <c r="E331" s="211" t="s">
        <v>338</v>
      </c>
      <c r="F331" s="235" t="s">
        <v>130</v>
      </c>
      <c r="G331" s="235" t="s">
        <v>167</v>
      </c>
      <c r="H331" s="249">
        <v>20</v>
      </c>
      <c r="I331" s="360">
        <v>20</v>
      </c>
      <c r="J331" s="394"/>
      <c r="K331" s="139"/>
      <c r="L331" s="140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</row>
    <row r="332" spans="1:42" s="8" customFormat="1" ht="12.75" customHeight="1" hidden="1">
      <c r="A332" s="252" t="s">
        <v>455</v>
      </c>
      <c r="B332" s="251" t="s">
        <v>386</v>
      </c>
      <c r="C332" s="201">
        <v>971</v>
      </c>
      <c r="D332" s="187" t="s">
        <v>454</v>
      </c>
      <c r="E332" s="186" t="s">
        <v>338</v>
      </c>
      <c r="F332" s="203" t="s">
        <v>130</v>
      </c>
      <c r="G332" s="203" t="s">
        <v>149</v>
      </c>
      <c r="H332" s="215">
        <f>SUM(H333)</f>
        <v>120</v>
      </c>
      <c r="I332" s="364">
        <f>SUM(I333)</f>
        <v>120</v>
      </c>
      <c r="J332" s="394"/>
      <c r="K332" s="139"/>
      <c r="L332" s="140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</row>
    <row r="333" spans="1:42" s="8" customFormat="1" ht="12.75" customHeight="1" hidden="1">
      <c r="A333" s="242" t="s">
        <v>456</v>
      </c>
      <c r="B333" s="342" t="s">
        <v>246</v>
      </c>
      <c r="C333" s="228">
        <v>971</v>
      </c>
      <c r="D333" s="221" t="s">
        <v>454</v>
      </c>
      <c r="E333" s="235" t="s">
        <v>338</v>
      </c>
      <c r="F333" s="221" t="s">
        <v>130</v>
      </c>
      <c r="G333" s="235" t="s">
        <v>149</v>
      </c>
      <c r="H333" s="291">
        <v>120</v>
      </c>
      <c r="I333" s="366">
        <v>120</v>
      </c>
      <c r="J333" s="394"/>
      <c r="K333" s="139"/>
      <c r="L333" s="140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</row>
    <row r="334" spans="1:42" s="8" customFormat="1" ht="12.75" customHeight="1" hidden="1">
      <c r="A334" s="262"/>
      <c r="B334" s="343" t="s">
        <v>411</v>
      </c>
      <c r="C334" s="184"/>
      <c r="D334" s="223"/>
      <c r="E334" s="316"/>
      <c r="F334" s="223"/>
      <c r="G334" s="316"/>
      <c r="H334" s="213"/>
      <c r="I334" s="214"/>
      <c r="J334" s="394"/>
      <c r="K334" s="139"/>
      <c r="L334" s="140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</row>
    <row r="335" spans="1:42" s="8" customFormat="1" ht="12.75" customHeight="1" hidden="1">
      <c r="A335" s="252" t="s">
        <v>457</v>
      </c>
      <c r="B335" s="320" t="s">
        <v>111</v>
      </c>
      <c r="C335" s="201">
        <v>971</v>
      </c>
      <c r="D335" s="187" t="s">
        <v>454</v>
      </c>
      <c r="E335" s="186" t="s">
        <v>338</v>
      </c>
      <c r="F335" s="328" t="s">
        <v>130</v>
      </c>
      <c r="G335" s="250" t="s">
        <v>150</v>
      </c>
      <c r="H335" s="215">
        <f>SUM(H336)</f>
        <v>100</v>
      </c>
      <c r="I335" s="364">
        <f>SUM(I336)</f>
        <v>100</v>
      </c>
      <c r="J335" s="394"/>
      <c r="K335" s="139"/>
      <c r="L335" s="140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</row>
    <row r="336" spans="1:42" s="8" customFormat="1" ht="12.75" customHeight="1" hidden="1">
      <c r="A336" s="216" t="s">
        <v>458</v>
      </c>
      <c r="B336" s="344" t="s">
        <v>416</v>
      </c>
      <c r="C336" s="228">
        <v>971</v>
      </c>
      <c r="D336" s="210" t="s">
        <v>454</v>
      </c>
      <c r="E336" s="211" t="s">
        <v>338</v>
      </c>
      <c r="F336" s="306" t="s">
        <v>130</v>
      </c>
      <c r="G336" s="219" t="s">
        <v>150</v>
      </c>
      <c r="H336" s="222">
        <v>100</v>
      </c>
      <c r="I336" s="365">
        <v>100</v>
      </c>
      <c r="J336" s="394"/>
      <c r="K336" s="139"/>
      <c r="L336" s="140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</row>
    <row r="337" spans="1:42" s="8" customFormat="1" ht="12.75" customHeight="1">
      <c r="A337" s="252" t="s">
        <v>461</v>
      </c>
      <c r="B337" s="285" t="s">
        <v>459</v>
      </c>
      <c r="C337" s="296">
        <v>971</v>
      </c>
      <c r="D337" s="187" t="s">
        <v>460</v>
      </c>
      <c r="E337" s="188"/>
      <c r="F337" s="186"/>
      <c r="G337" s="247"/>
      <c r="H337" s="213">
        <f>SUM(H338)</f>
        <v>23.2</v>
      </c>
      <c r="I337" s="214">
        <f>SUM(I338)</f>
        <v>23.2</v>
      </c>
      <c r="J337" s="394"/>
      <c r="K337" s="139"/>
      <c r="L337" s="140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</row>
    <row r="338" spans="1:42" s="8" customFormat="1" ht="12.75" customHeight="1">
      <c r="A338" s="239" t="s">
        <v>461</v>
      </c>
      <c r="B338" s="256" t="s">
        <v>243</v>
      </c>
      <c r="C338" s="201">
        <v>971</v>
      </c>
      <c r="D338" s="202" t="s">
        <v>460</v>
      </c>
      <c r="E338" s="203" t="s">
        <v>338</v>
      </c>
      <c r="F338" s="196"/>
      <c r="G338" s="195"/>
      <c r="H338" s="205">
        <f>SUM(H340)</f>
        <v>23.2</v>
      </c>
      <c r="I338" s="206">
        <f>SUM(I340)</f>
        <v>23.2</v>
      </c>
      <c r="J338" s="394"/>
      <c r="K338" s="139"/>
      <c r="L338" s="140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</row>
    <row r="339" spans="1:42" s="8" customFormat="1" ht="12.75" customHeight="1">
      <c r="A339" s="262"/>
      <c r="B339" s="263" t="s">
        <v>244</v>
      </c>
      <c r="C339" s="184"/>
      <c r="D339" s="316"/>
      <c r="E339" s="316"/>
      <c r="F339" s="316"/>
      <c r="G339" s="317"/>
      <c r="H339" s="213"/>
      <c r="I339" s="214"/>
      <c r="J339" s="394"/>
      <c r="K339" s="139"/>
      <c r="L339" s="140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</row>
    <row r="340" spans="1:42" s="8" customFormat="1" ht="12.75" customHeight="1">
      <c r="A340" s="216" t="s">
        <v>461</v>
      </c>
      <c r="B340" s="293" t="s">
        <v>129</v>
      </c>
      <c r="C340" s="218">
        <v>971</v>
      </c>
      <c r="D340" s="210" t="s">
        <v>460</v>
      </c>
      <c r="E340" s="211" t="s">
        <v>338</v>
      </c>
      <c r="F340" s="220" t="s">
        <v>130</v>
      </c>
      <c r="G340" s="210"/>
      <c r="H340" s="222">
        <v>23.2</v>
      </c>
      <c r="I340" s="365">
        <v>23.2</v>
      </c>
      <c r="J340" s="394"/>
      <c r="K340" s="136"/>
      <c r="L340" s="140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</row>
    <row r="341" spans="1:42" s="8" customFormat="1" ht="12.75" customHeight="1" hidden="1">
      <c r="A341" s="252" t="s">
        <v>462</v>
      </c>
      <c r="B341" s="223" t="s">
        <v>131</v>
      </c>
      <c r="C341" s="296">
        <v>971</v>
      </c>
      <c r="D341" s="187" t="s">
        <v>460</v>
      </c>
      <c r="E341" s="186" t="s">
        <v>338</v>
      </c>
      <c r="F341" s="224" t="s">
        <v>130</v>
      </c>
      <c r="G341" s="202" t="s">
        <v>132</v>
      </c>
      <c r="H341" s="215">
        <f>SUM(H342)</f>
        <v>20</v>
      </c>
      <c r="I341" s="364">
        <f>SUM(I342)</f>
        <v>20</v>
      </c>
      <c r="J341" s="394"/>
      <c r="K341" s="139"/>
      <c r="L341" s="140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</row>
    <row r="342" spans="1:42" s="8" customFormat="1" ht="12.75" customHeight="1" hidden="1">
      <c r="A342" s="252" t="s">
        <v>463</v>
      </c>
      <c r="B342" s="251" t="s">
        <v>388</v>
      </c>
      <c r="C342" s="296">
        <v>971</v>
      </c>
      <c r="D342" s="187" t="s">
        <v>460</v>
      </c>
      <c r="E342" s="186" t="s">
        <v>338</v>
      </c>
      <c r="F342" s="224" t="s">
        <v>130</v>
      </c>
      <c r="G342" s="202" t="s">
        <v>144</v>
      </c>
      <c r="H342" s="213">
        <f>SUM(H343)</f>
        <v>20</v>
      </c>
      <c r="I342" s="214">
        <f>SUM(I343)</f>
        <v>20</v>
      </c>
      <c r="J342" s="394"/>
      <c r="K342" s="139"/>
      <c r="L342" s="140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</row>
    <row r="343" spans="1:42" s="8" customFormat="1" ht="12.75" customHeight="1" hidden="1">
      <c r="A343" s="216" t="s">
        <v>464</v>
      </c>
      <c r="B343" s="229" t="s">
        <v>10</v>
      </c>
      <c r="C343" s="228">
        <v>971</v>
      </c>
      <c r="D343" s="210" t="s">
        <v>460</v>
      </c>
      <c r="E343" s="211" t="s">
        <v>338</v>
      </c>
      <c r="F343" s="235" t="s">
        <v>130</v>
      </c>
      <c r="G343" s="235" t="s">
        <v>167</v>
      </c>
      <c r="H343" s="249">
        <v>20</v>
      </c>
      <c r="I343" s="360">
        <v>20</v>
      </c>
      <c r="J343" s="394"/>
      <c r="K343" s="139"/>
      <c r="L343" s="140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</row>
    <row r="344" spans="1:42" s="8" customFormat="1" ht="1.5" customHeight="1">
      <c r="A344" s="216"/>
      <c r="B344" s="232"/>
      <c r="C344" s="218"/>
      <c r="D344" s="219"/>
      <c r="E344" s="220"/>
      <c r="F344" s="220"/>
      <c r="G344" s="219"/>
      <c r="H344" s="222"/>
      <c r="I344" s="365"/>
      <c r="J344" s="394"/>
      <c r="K344" s="139"/>
      <c r="L344" s="140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</row>
    <row r="345" spans="1:42" s="8" customFormat="1" ht="12.75" customHeight="1">
      <c r="A345" s="190" t="s">
        <v>465</v>
      </c>
      <c r="B345" s="208" t="s">
        <v>470</v>
      </c>
      <c r="C345" s="184">
        <v>971</v>
      </c>
      <c r="D345" s="187" t="s">
        <v>469</v>
      </c>
      <c r="E345" s="188"/>
      <c r="F345" s="186"/>
      <c r="G345" s="247"/>
      <c r="H345" s="213">
        <f>SUM(H346)</f>
        <v>1037</v>
      </c>
      <c r="I345" s="214">
        <f>SUM(I346)</f>
        <v>1035.8000000000002</v>
      </c>
      <c r="J345" s="394"/>
      <c r="K345" s="139"/>
      <c r="L345" s="140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</row>
    <row r="346" spans="1:42" s="8" customFormat="1" ht="12.75" customHeight="1">
      <c r="A346" s="190" t="s">
        <v>466</v>
      </c>
      <c r="B346" s="208" t="s">
        <v>236</v>
      </c>
      <c r="C346" s="184">
        <v>971</v>
      </c>
      <c r="D346" s="187" t="s">
        <v>471</v>
      </c>
      <c r="E346" s="188"/>
      <c r="F346" s="186"/>
      <c r="G346" s="247"/>
      <c r="H346" s="213">
        <f>SUM(H347,H354,H361,H369)</f>
        <v>1037</v>
      </c>
      <c r="I346" s="214">
        <f>SUM(I347,I354,I361,I369)</f>
        <v>1035.8000000000002</v>
      </c>
      <c r="J346" s="394"/>
      <c r="K346" s="139"/>
      <c r="L346" s="140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</row>
    <row r="347" spans="1:42" s="8" customFormat="1" ht="12.75" customHeight="1">
      <c r="A347" s="192" t="s">
        <v>467</v>
      </c>
      <c r="B347" s="260" t="s">
        <v>237</v>
      </c>
      <c r="C347" s="175">
        <v>971</v>
      </c>
      <c r="D347" s="195" t="s">
        <v>471</v>
      </c>
      <c r="E347" s="196" t="s">
        <v>336</v>
      </c>
      <c r="F347" s="196"/>
      <c r="G347" s="195"/>
      <c r="H347" s="241">
        <f>SUM(H349)</f>
        <v>699</v>
      </c>
      <c r="I347" s="368">
        <f>SUM(I349)</f>
        <v>698.7</v>
      </c>
      <c r="J347" s="394"/>
      <c r="K347" s="139"/>
      <c r="L347" s="140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</row>
    <row r="348" spans="1:42" s="8" customFormat="1" ht="11.25" customHeight="1">
      <c r="A348" s="345"/>
      <c r="B348" s="263" t="s">
        <v>238</v>
      </c>
      <c r="C348" s="184"/>
      <c r="D348" s="316"/>
      <c r="E348" s="316"/>
      <c r="F348" s="316"/>
      <c r="G348" s="317"/>
      <c r="H348" s="213"/>
      <c r="I348" s="214"/>
      <c r="J348" s="394"/>
      <c r="K348" s="139"/>
      <c r="L348" s="140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</row>
    <row r="349" spans="1:42" s="8" customFormat="1" ht="12.75" customHeight="1">
      <c r="A349" s="216" t="s">
        <v>467</v>
      </c>
      <c r="B349" s="293" t="s">
        <v>129</v>
      </c>
      <c r="C349" s="218">
        <v>971</v>
      </c>
      <c r="D349" s="248" t="s">
        <v>471</v>
      </c>
      <c r="E349" s="220" t="s">
        <v>336</v>
      </c>
      <c r="F349" s="220" t="s">
        <v>130</v>
      </c>
      <c r="G349" s="306"/>
      <c r="H349" s="222">
        <v>699</v>
      </c>
      <c r="I349" s="365">
        <v>698.7</v>
      </c>
      <c r="J349" s="394"/>
      <c r="K349" s="136"/>
      <c r="L349" s="140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</row>
    <row r="350" spans="1:42" s="8" customFormat="1" ht="12.75" customHeight="1" hidden="1">
      <c r="A350" s="199" t="s">
        <v>467</v>
      </c>
      <c r="B350" s="251" t="s">
        <v>131</v>
      </c>
      <c r="C350" s="184">
        <v>971</v>
      </c>
      <c r="D350" s="254" t="s">
        <v>471</v>
      </c>
      <c r="E350" s="203" t="s">
        <v>336</v>
      </c>
      <c r="F350" s="224" t="s">
        <v>130</v>
      </c>
      <c r="G350" s="224" t="s">
        <v>132</v>
      </c>
      <c r="H350" s="215">
        <f aca="true" t="shared" si="7" ref="H350:I352">SUM(H351)</f>
        <v>680</v>
      </c>
      <c r="I350" s="364">
        <f t="shared" si="7"/>
        <v>680</v>
      </c>
      <c r="J350" s="394"/>
      <c r="K350" s="139"/>
      <c r="L350" s="140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</row>
    <row r="351" spans="1:42" s="8" customFormat="1" ht="12.75" customHeight="1" hidden="1">
      <c r="A351" s="199" t="s">
        <v>467</v>
      </c>
      <c r="B351" s="251" t="s">
        <v>388</v>
      </c>
      <c r="C351" s="184">
        <v>971</v>
      </c>
      <c r="D351" s="254" t="s">
        <v>471</v>
      </c>
      <c r="E351" s="203" t="s">
        <v>336</v>
      </c>
      <c r="F351" s="224" t="s">
        <v>130</v>
      </c>
      <c r="G351" s="224" t="s">
        <v>144</v>
      </c>
      <c r="H351" s="215">
        <f t="shared" si="7"/>
        <v>680</v>
      </c>
      <c r="I351" s="364">
        <f t="shared" si="7"/>
        <v>680</v>
      </c>
      <c r="J351" s="394"/>
      <c r="K351" s="139"/>
      <c r="L351" s="140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</row>
    <row r="352" spans="1:42" s="8" customFormat="1" ht="12.75" customHeight="1" hidden="1">
      <c r="A352" s="199" t="s">
        <v>467</v>
      </c>
      <c r="B352" s="251" t="s">
        <v>386</v>
      </c>
      <c r="C352" s="296">
        <v>971</v>
      </c>
      <c r="D352" s="254" t="s">
        <v>471</v>
      </c>
      <c r="E352" s="203" t="s">
        <v>336</v>
      </c>
      <c r="F352" s="224" t="s">
        <v>130</v>
      </c>
      <c r="G352" s="250" t="s">
        <v>149</v>
      </c>
      <c r="H352" s="215">
        <f t="shared" si="7"/>
        <v>680</v>
      </c>
      <c r="I352" s="364">
        <f t="shared" si="7"/>
        <v>680</v>
      </c>
      <c r="J352" s="394"/>
      <c r="K352" s="139"/>
      <c r="L352" s="140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</row>
    <row r="353" spans="1:42" s="8" customFormat="1" ht="12.75" customHeight="1" hidden="1">
      <c r="A353" s="216" t="s">
        <v>472</v>
      </c>
      <c r="B353" s="227" t="s">
        <v>414</v>
      </c>
      <c r="C353" s="218">
        <v>971</v>
      </c>
      <c r="D353" s="219" t="s">
        <v>471</v>
      </c>
      <c r="E353" s="220" t="s">
        <v>336</v>
      </c>
      <c r="F353" s="220" t="s">
        <v>130</v>
      </c>
      <c r="G353" s="248">
        <v>226</v>
      </c>
      <c r="H353" s="222">
        <v>680</v>
      </c>
      <c r="I353" s="365">
        <v>680</v>
      </c>
      <c r="J353" s="394"/>
      <c r="K353" s="139"/>
      <c r="L353" s="140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</row>
    <row r="354" spans="1:42" s="8" customFormat="1" ht="12.75" customHeight="1">
      <c r="A354" s="192" t="s">
        <v>468</v>
      </c>
      <c r="B354" s="260" t="s">
        <v>239</v>
      </c>
      <c r="C354" s="175">
        <v>971</v>
      </c>
      <c r="D354" s="195" t="s">
        <v>471</v>
      </c>
      <c r="E354" s="196" t="s">
        <v>337</v>
      </c>
      <c r="F354" s="196"/>
      <c r="G354" s="195"/>
      <c r="H354" s="241">
        <f>SUM(H356)</f>
        <v>338</v>
      </c>
      <c r="I354" s="368">
        <f>SUM(I356)</f>
        <v>337.1</v>
      </c>
      <c r="J354" s="394"/>
      <c r="K354" s="139"/>
      <c r="L354" s="140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</row>
    <row r="355" spans="1:42" s="8" customFormat="1" ht="10.5" customHeight="1">
      <c r="A355" s="345"/>
      <c r="B355" s="263" t="s">
        <v>240</v>
      </c>
      <c r="C355" s="184"/>
      <c r="D355" s="316"/>
      <c r="E355" s="316"/>
      <c r="F355" s="316"/>
      <c r="G355" s="317"/>
      <c r="H355" s="213"/>
      <c r="I355" s="214"/>
      <c r="J355" s="394"/>
      <c r="K355" s="139"/>
      <c r="L355" s="140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</row>
    <row r="356" spans="1:42" s="8" customFormat="1" ht="12.75" customHeight="1">
      <c r="A356" s="216" t="s">
        <v>468</v>
      </c>
      <c r="B356" s="293" t="s">
        <v>129</v>
      </c>
      <c r="C356" s="218">
        <v>971</v>
      </c>
      <c r="D356" s="248" t="s">
        <v>471</v>
      </c>
      <c r="E356" s="235" t="s">
        <v>337</v>
      </c>
      <c r="F356" s="220" t="s">
        <v>130</v>
      </c>
      <c r="G356" s="306"/>
      <c r="H356" s="222">
        <v>338</v>
      </c>
      <c r="I356" s="365">
        <v>337.1</v>
      </c>
      <c r="J356" s="394"/>
      <c r="K356" s="136"/>
      <c r="L356" s="140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</row>
    <row r="357" spans="1:42" s="8" customFormat="1" ht="12.75" customHeight="1" hidden="1">
      <c r="A357" s="199" t="s">
        <v>468</v>
      </c>
      <c r="B357" s="251" t="s">
        <v>131</v>
      </c>
      <c r="C357" s="184">
        <v>971</v>
      </c>
      <c r="D357" s="254" t="s">
        <v>471</v>
      </c>
      <c r="E357" s="203" t="s">
        <v>337</v>
      </c>
      <c r="F357" s="224" t="s">
        <v>130</v>
      </c>
      <c r="G357" s="224" t="s">
        <v>132</v>
      </c>
      <c r="H357" s="215">
        <f aca="true" t="shared" si="8" ref="H357:I359">SUM(H358)</f>
        <v>110</v>
      </c>
      <c r="I357" s="364">
        <f t="shared" si="8"/>
        <v>110</v>
      </c>
      <c r="J357" s="394"/>
      <c r="K357" s="139"/>
      <c r="L357" s="140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</row>
    <row r="358" spans="1:42" s="8" customFormat="1" ht="12.75" customHeight="1" hidden="1">
      <c r="A358" s="199" t="s">
        <v>468</v>
      </c>
      <c r="B358" s="251" t="s">
        <v>388</v>
      </c>
      <c r="C358" s="184">
        <v>971</v>
      </c>
      <c r="D358" s="254" t="s">
        <v>471</v>
      </c>
      <c r="E358" s="203" t="s">
        <v>337</v>
      </c>
      <c r="F358" s="224" t="s">
        <v>130</v>
      </c>
      <c r="G358" s="224" t="s">
        <v>144</v>
      </c>
      <c r="H358" s="215">
        <f t="shared" si="8"/>
        <v>110</v>
      </c>
      <c r="I358" s="364">
        <f t="shared" si="8"/>
        <v>110</v>
      </c>
      <c r="J358" s="394"/>
      <c r="K358" s="139"/>
      <c r="L358" s="140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</row>
    <row r="359" spans="1:42" s="8" customFormat="1" ht="12.75" customHeight="1" hidden="1">
      <c r="A359" s="199" t="s">
        <v>468</v>
      </c>
      <c r="B359" s="251" t="s">
        <v>386</v>
      </c>
      <c r="C359" s="296">
        <v>971</v>
      </c>
      <c r="D359" s="254" t="s">
        <v>471</v>
      </c>
      <c r="E359" s="203" t="s">
        <v>337</v>
      </c>
      <c r="F359" s="224" t="s">
        <v>130</v>
      </c>
      <c r="G359" s="250" t="s">
        <v>149</v>
      </c>
      <c r="H359" s="205">
        <f t="shared" si="8"/>
        <v>110</v>
      </c>
      <c r="I359" s="206">
        <f t="shared" si="8"/>
        <v>110</v>
      </c>
      <c r="J359" s="394"/>
      <c r="K359" s="139"/>
      <c r="L359" s="140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</row>
    <row r="360" spans="1:42" s="8" customFormat="1" ht="12.75" customHeight="1" hidden="1">
      <c r="A360" s="216" t="s">
        <v>473</v>
      </c>
      <c r="B360" s="227" t="s">
        <v>415</v>
      </c>
      <c r="C360" s="218">
        <v>971</v>
      </c>
      <c r="D360" s="219" t="s">
        <v>471</v>
      </c>
      <c r="E360" s="235" t="s">
        <v>337</v>
      </c>
      <c r="F360" s="220" t="s">
        <v>130</v>
      </c>
      <c r="G360" s="248">
        <v>226</v>
      </c>
      <c r="H360" s="222">
        <v>110</v>
      </c>
      <c r="I360" s="365">
        <v>110</v>
      </c>
      <c r="J360" s="394"/>
      <c r="K360" s="139"/>
      <c r="L360" s="140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</row>
    <row r="361" spans="1:42" s="8" customFormat="1" ht="12.75" customHeight="1" hidden="1">
      <c r="A361" s="192" t="s">
        <v>476</v>
      </c>
      <c r="B361" s="201" t="s">
        <v>433</v>
      </c>
      <c r="C361" s="175">
        <v>971</v>
      </c>
      <c r="D361" s="195" t="s">
        <v>471</v>
      </c>
      <c r="E361" s="203" t="s">
        <v>432</v>
      </c>
      <c r="F361" s="196"/>
      <c r="G361" s="195"/>
      <c r="H361" s="241">
        <f>SUM(H364)</f>
        <v>0</v>
      </c>
      <c r="I361" s="368">
        <f>SUM(I364)</f>
        <v>0</v>
      </c>
      <c r="J361" s="394"/>
      <c r="K361" s="139"/>
      <c r="L361" s="140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</row>
    <row r="362" spans="1:42" s="8" customFormat="1" ht="10.5" customHeight="1" hidden="1">
      <c r="A362" s="192"/>
      <c r="B362" s="175" t="s">
        <v>435</v>
      </c>
      <c r="C362" s="175"/>
      <c r="D362" s="195"/>
      <c r="E362" s="196"/>
      <c r="F362" s="196"/>
      <c r="G362" s="195"/>
      <c r="H362" s="241"/>
      <c r="I362" s="368"/>
      <c r="J362" s="394"/>
      <c r="K362" s="139"/>
      <c r="L362" s="140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</row>
    <row r="363" spans="1:42" s="8" customFormat="1" ht="10.5" customHeight="1" hidden="1">
      <c r="A363" s="345"/>
      <c r="B363" s="175" t="s">
        <v>434</v>
      </c>
      <c r="C363" s="184"/>
      <c r="D363" s="317"/>
      <c r="E363" s="316"/>
      <c r="F363" s="316"/>
      <c r="G363" s="317"/>
      <c r="H363" s="213"/>
      <c r="I363" s="214"/>
      <c r="J363" s="394"/>
      <c r="K363" s="139"/>
      <c r="L363" s="140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</row>
    <row r="364" spans="1:42" s="8" customFormat="1" ht="12.75" customHeight="1" hidden="1">
      <c r="A364" s="216" t="s">
        <v>476</v>
      </c>
      <c r="B364" s="293" t="s">
        <v>129</v>
      </c>
      <c r="C364" s="218">
        <v>971</v>
      </c>
      <c r="D364" s="248" t="s">
        <v>471</v>
      </c>
      <c r="E364" s="220" t="s">
        <v>432</v>
      </c>
      <c r="F364" s="220" t="s">
        <v>130</v>
      </c>
      <c r="G364" s="306"/>
      <c r="H364" s="222">
        <v>0</v>
      </c>
      <c r="I364" s="365">
        <v>0</v>
      </c>
      <c r="J364" s="394"/>
      <c r="K364" s="136"/>
      <c r="L364" s="140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</row>
    <row r="365" spans="1:42" s="8" customFormat="1" ht="12.75" customHeight="1" hidden="1">
      <c r="A365" s="199" t="s">
        <v>476</v>
      </c>
      <c r="B365" s="251" t="s">
        <v>131</v>
      </c>
      <c r="C365" s="184">
        <v>971</v>
      </c>
      <c r="D365" s="254" t="s">
        <v>471</v>
      </c>
      <c r="E365" s="203" t="s">
        <v>432</v>
      </c>
      <c r="F365" s="224" t="s">
        <v>130</v>
      </c>
      <c r="G365" s="224" t="s">
        <v>132</v>
      </c>
      <c r="H365" s="215">
        <f aca="true" t="shared" si="9" ref="H365:I367">SUM(H366)</f>
        <v>5</v>
      </c>
      <c r="I365" s="364">
        <f t="shared" si="9"/>
        <v>5</v>
      </c>
      <c r="J365" s="394"/>
      <c r="K365" s="139"/>
      <c r="L365" s="140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</row>
    <row r="366" spans="1:42" s="8" customFormat="1" ht="12.75" customHeight="1" hidden="1">
      <c r="A366" s="199" t="s">
        <v>476</v>
      </c>
      <c r="B366" s="251" t="s">
        <v>388</v>
      </c>
      <c r="C366" s="184">
        <v>971</v>
      </c>
      <c r="D366" s="254" t="s">
        <v>471</v>
      </c>
      <c r="E366" s="203" t="s">
        <v>432</v>
      </c>
      <c r="F366" s="224" t="s">
        <v>130</v>
      </c>
      <c r="G366" s="224" t="s">
        <v>144</v>
      </c>
      <c r="H366" s="215">
        <f t="shared" si="9"/>
        <v>5</v>
      </c>
      <c r="I366" s="364">
        <f t="shared" si="9"/>
        <v>5</v>
      </c>
      <c r="J366" s="394"/>
      <c r="K366" s="139"/>
      <c r="L366" s="140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</row>
    <row r="367" spans="1:42" s="8" customFormat="1" ht="12.75" customHeight="1" hidden="1">
      <c r="A367" s="199" t="s">
        <v>476</v>
      </c>
      <c r="B367" s="251" t="s">
        <v>386</v>
      </c>
      <c r="C367" s="296">
        <v>971</v>
      </c>
      <c r="D367" s="254" t="s">
        <v>471</v>
      </c>
      <c r="E367" s="203" t="s">
        <v>432</v>
      </c>
      <c r="F367" s="224" t="s">
        <v>130</v>
      </c>
      <c r="G367" s="250" t="s">
        <v>149</v>
      </c>
      <c r="H367" s="215">
        <f t="shared" si="9"/>
        <v>5</v>
      </c>
      <c r="I367" s="364">
        <f t="shared" si="9"/>
        <v>5</v>
      </c>
      <c r="J367" s="394"/>
      <c r="K367" s="139"/>
      <c r="L367" s="140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</row>
    <row r="368" spans="1:42" s="8" customFormat="1" ht="12.75" customHeight="1" hidden="1">
      <c r="A368" s="216" t="s">
        <v>477</v>
      </c>
      <c r="B368" s="227" t="s">
        <v>415</v>
      </c>
      <c r="C368" s="218">
        <v>971</v>
      </c>
      <c r="D368" s="219" t="s">
        <v>471</v>
      </c>
      <c r="E368" s="220" t="s">
        <v>432</v>
      </c>
      <c r="F368" s="220" t="s">
        <v>130</v>
      </c>
      <c r="G368" s="248">
        <v>226</v>
      </c>
      <c r="H368" s="222">
        <v>5</v>
      </c>
      <c r="I368" s="365">
        <v>5</v>
      </c>
      <c r="J368" s="394"/>
      <c r="K368" s="139"/>
      <c r="L368" s="140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</row>
    <row r="369" spans="1:42" s="8" customFormat="1" ht="12.75" customHeight="1" hidden="1">
      <c r="A369" s="192" t="s">
        <v>478</v>
      </c>
      <c r="B369" s="256" t="s">
        <v>440</v>
      </c>
      <c r="C369" s="175">
        <v>971</v>
      </c>
      <c r="D369" s="195" t="s">
        <v>471</v>
      </c>
      <c r="E369" s="196" t="s">
        <v>439</v>
      </c>
      <c r="F369" s="196"/>
      <c r="G369" s="195"/>
      <c r="H369" s="241">
        <f>SUM(H372)</f>
        <v>0</v>
      </c>
      <c r="I369" s="368">
        <f>SUM(I372)</f>
        <v>0</v>
      </c>
      <c r="J369" s="394"/>
      <c r="K369" s="139"/>
      <c r="L369" s="140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</row>
    <row r="370" spans="1:42" s="8" customFormat="1" ht="10.5" customHeight="1" hidden="1">
      <c r="A370" s="192"/>
      <c r="B370" s="260" t="s">
        <v>441</v>
      </c>
      <c r="C370" s="175"/>
      <c r="D370" s="195"/>
      <c r="E370" s="196"/>
      <c r="F370" s="196"/>
      <c r="G370" s="195"/>
      <c r="H370" s="241"/>
      <c r="I370" s="368"/>
      <c r="J370" s="394"/>
      <c r="K370" s="139"/>
      <c r="L370" s="140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</row>
    <row r="371" spans="1:42" s="8" customFormat="1" ht="10.5" customHeight="1" hidden="1">
      <c r="A371" s="345"/>
      <c r="B371" s="260" t="s">
        <v>442</v>
      </c>
      <c r="C371" s="184"/>
      <c r="D371" s="316"/>
      <c r="E371" s="316"/>
      <c r="F371" s="316"/>
      <c r="G371" s="317"/>
      <c r="H371" s="213"/>
      <c r="I371" s="214"/>
      <c r="J371" s="394"/>
      <c r="K371" s="139"/>
      <c r="L371" s="140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</row>
    <row r="372" spans="1:42" s="8" customFormat="1" ht="12.75" customHeight="1" hidden="1">
      <c r="A372" s="216" t="s">
        <v>478</v>
      </c>
      <c r="B372" s="293" t="s">
        <v>129</v>
      </c>
      <c r="C372" s="218">
        <v>971</v>
      </c>
      <c r="D372" s="248" t="s">
        <v>471</v>
      </c>
      <c r="E372" s="220" t="s">
        <v>439</v>
      </c>
      <c r="F372" s="220" t="s">
        <v>130</v>
      </c>
      <c r="G372" s="306"/>
      <c r="H372" s="222">
        <v>0</v>
      </c>
      <c r="I372" s="365">
        <v>0</v>
      </c>
      <c r="J372" s="394"/>
      <c r="K372" s="136"/>
      <c r="L372" s="140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</row>
    <row r="373" spans="1:42" s="8" customFormat="1" ht="12.75" customHeight="1" hidden="1">
      <c r="A373" s="199" t="s">
        <v>478</v>
      </c>
      <c r="B373" s="251" t="s">
        <v>131</v>
      </c>
      <c r="C373" s="184">
        <v>971</v>
      </c>
      <c r="D373" s="254" t="s">
        <v>471</v>
      </c>
      <c r="E373" s="196" t="s">
        <v>439</v>
      </c>
      <c r="F373" s="224" t="s">
        <v>130</v>
      </c>
      <c r="G373" s="224" t="s">
        <v>132</v>
      </c>
      <c r="H373" s="215">
        <f aca="true" t="shared" si="10" ref="H373:I375">SUM(H374)</f>
        <v>5</v>
      </c>
      <c r="I373" s="364">
        <f t="shared" si="10"/>
        <v>5</v>
      </c>
      <c r="J373" s="394"/>
      <c r="K373" s="139"/>
      <c r="L373" s="140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</row>
    <row r="374" spans="1:42" s="8" customFormat="1" ht="12.75" customHeight="1" hidden="1">
      <c r="A374" s="199" t="s">
        <v>478</v>
      </c>
      <c r="B374" s="251" t="s">
        <v>388</v>
      </c>
      <c r="C374" s="184">
        <v>971</v>
      </c>
      <c r="D374" s="254" t="s">
        <v>471</v>
      </c>
      <c r="E374" s="224" t="s">
        <v>439</v>
      </c>
      <c r="F374" s="224" t="s">
        <v>130</v>
      </c>
      <c r="G374" s="224" t="s">
        <v>144</v>
      </c>
      <c r="H374" s="215">
        <f t="shared" si="10"/>
        <v>5</v>
      </c>
      <c r="I374" s="364">
        <f t="shared" si="10"/>
        <v>5</v>
      </c>
      <c r="J374" s="394"/>
      <c r="K374" s="139"/>
      <c r="L374" s="140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</row>
    <row r="375" spans="1:42" s="8" customFormat="1" ht="12.75" customHeight="1" hidden="1">
      <c r="A375" s="199" t="s">
        <v>478</v>
      </c>
      <c r="B375" s="251" t="s">
        <v>386</v>
      </c>
      <c r="C375" s="296">
        <v>971</v>
      </c>
      <c r="D375" s="254" t="s">
        <v>471</v>
      </c>
      <c r="E375" s="196" t="s">
        <v>439</v>
      </c>
      <c r="F375" s="224" t="s">
        <v>130</v>
      </c>
      <c r="G375" s="250" t="s">
        <v>149</v>
      </c>
      <c r="H375" s="215">
        <f t="shared" si="10"/>
        <v>5</v>
      </c>
      <c r="I375" s="364">
        <f t="shared" si="10"/>
        <v>5</v>
      </c>
      <c r="J375" s="394"/>
      <c r="K375" s="139"/>
      <c r="L375" s="140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</row>
    <row r="376" spans="1:42" s="8" customFormat="1" ht="12.75" customHeight="1" hidden="1">
      <c r="A376" s="216" t="s">
        <v>479</v>
      </c>
      <c r="B376" s="227" t="s">
        <v>415</v>
      </c>
      <c r="C376" s="218">
        <v>971</v>
      </c>
      <c r="D376" s="219" t="s">
        <v>471</v>
      </c>
      <c r="E376" s="220" t="s">
        <v>439</v>
      </c>
      <c r="F376" s="220" t="s">
        <v>130</v>
      </c>
      <c r="G376" s="248">
        <v>226</v>
      </c>
      <c r="H376" s="222">
        <v>5</v>
      </c>
      <c r="I376" s="365">
        <v>5</v>
      </c>
      <c r="J376" s="394"/>
      <c r="K376" s="145"/>
      <c r="L376" s="140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</row>
    <row r="377" spans="1:42" s="8" customFormat="1" ht="0.75" customHeight="1" thickBot="1">
      <c r="A377" s="300"/>
      <c r="B377" s="277"/>
      <c r="C377" s="257"/>
      <c r="D377" s="234"/>
      <c r="E377" s="235"/>
      <c r="F377" s="234"/>
      <c r="G377" s="236"/>
      <c r="H377" s="291"/>
      <c r="I377" s="366"/>
      <c r="J377" s="394"/>
      <c r="K377" s="145"/>
      <c r="L377" s="140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</row>
    <row r="378" spans="1:42" ht="21" customHeight="1" thickBot="1">
      <c r="A378" s="346"/>
      <c r="B378" s="347" t="s">
        <v>21</v>
      </c>
      <c r="C378" s="348"/>
      <c r="D378" s="349"/>
      <c r="E378" s="350"/>
      <c r="F378" s="351"/>
      <c r="G378" s="352"/>
      <c r="H378" s="353">
        <f>SUM(H13,H128,H148,H226,H274,H297,H324,H345)</f>
        <v>71400</v>
      </c>
      <c r="I378" s="372">
        <f>SUM(I13,I128,I148,I226,I274,I297,I324,I345)</f>
        <v>68796.90000000001</v>
      </c>
      <c r="J378" s="394"/>
      <c r="K378" s="136"/>
      <c r="L378" s="137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</row>
    <row r="379" spans="1:42" ht="15" customHeight="1" hidden="1">
      <c r="A379" s="354"/>
      <c r="B379" s="355" t="s">
        <v>408</v>
      </c>
      <c r="C379" s="312"/>
      <c r="D379" s="356"/>
      <c r="E379" s="312"/>
      <c r="F379" s="357"/>
      <c r="G379" s="312"/>
      <c r="H379" s="312"/>
      <c r="I379" s="312"/>
      <c r="J379" s="312"/>
      <c r="K379" s="78"/>
      <c r="L379" s="101"/>
      <c r="M379" s="107"/>
      <c r="N379" s="107"/>
      <c r="O379" s="107"/>
      <c r="P379" s="108"/>
      <c r="Q379" s="108"/>
      <c r="R379" s="108"/>
      <c r="S379" s="108"/>
      <c r="T379" s="108"/>
      <c r="U379" s="108"/>
      <c r="V379" s="108"/>
      <c r="W379" s="108"/>
      <c r="X379" s="108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</row>
    <row r="380" spans="1:42" ht="15" customHeight="1">
      <c r="A380" s="354"/>
      <c r="B380" s="355"/>
      <c r="C380" s="312"/>
      <c r="D380" s="356"/>
      <c r="E380" s="312"/>
      <c r="F380" s="357"/>
      <c r="G380" s="312"/>
      <c r="H380" s="312"/>
      <c r="I380" s="312"/>
      <c r="J380" s="312"/>
      <c r="K380" s="78"/>
      <c r="L380" s="101"/>
      <c r="M380" s="107"/>
      <c r="N380" s="107"/>
      <c r="O380" s="107"/>
      <c r="P380" s="108"/>
      <c r="Q380" s="108"/>
      <c r="R380" s="108"/>
      <c r="S380" s="108"/>
      <c r="T380" s="108"/>
      <c r="U380" s="108"/>
      <c r="V380" s="108"/>
      <c r="W380" s="108"/>
      <c r="X380" s="108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</row>
    <row r="381" spans="1:42" ht="15" customHeight="1">
      <c r="A381" s="354"/>
      <c r="B381" s="406" t="s">
        <v>517</v>
      </c>
      <c r="C381" s="406"/>
      <c r="D381" s="406"/>
      <c r="E381" s="406"/>
      <c r="F381" s="406"/>
      <c r="G381" s="406"/>
      <c r="H381" s="406"/>
      <c r="I381" s="406"/>
      <c r="J381" s="406"/>
      <c r="K381" s="406"/>
      <c r="L381" s="101"/>
      <c r="M381" s="107"/>
      <c r="N381" s="107"/>
      <c r="O381" s="107"/>
      <c r="P381" s="108"/>
      <c r="Q381" s="108"/>
      <c r="R381" s="108"/>
      <c r="S381" s="108"/>
      <c r="T381" s="108"/>
      <c r="U381" s="108"/>
      <c r="V381" s="108"/>
      <c r="W381" s="108"/>
      <c r="X381" s="108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</row>
    <row r="382" spans="1:42" ht="15" customHeight="1">
      <c r="A382" s="354"/>
      <c r="B382" s="398" t="s">
        <v>518</v>
      </c>
      <c r="C382" s="398"/>
      <c r="D382" s="398"/>
      <c r="E382" s="398"/>
      <c r="F382" s="398"/>
      <c r="G382" s="398"/>
      <c r="H382" s="398"/>
      <c r="I382" s="398"/>
      <c r="J382" s="398"/>
      <c r="K382" s="398"/>
      <c r="L382" s="101"/>
      <c r="M382" s="107"/>
      <c r="N382" s="107"/>
      <c r="O382" s="107"/>
      <c r="P382" s="108"/>
      <c r="Q382" s="108"/>
      <c r="R382" s="108"/>
      <c r="S382" s="108"/>
      <c r="T382" s="108"/>
      <c r="U382" s="108"/>
      <c r="V382" s="108"/>
      <c r="W382" s="108"/>
      <c r="X382" s="108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</row>
    <row r="383" spans="1:42" ht="15" customHeight="1">
      <c r="A383" s="354"/>
      <c r="B383" s="398" t="s">
        <v>519</v>
      </c>
      <c r="C383" s="398"/>
      <c r="D383" s="398"/>
      <c r="E383" s="398"/>
      <c r="F383" s="398"/>
      <c r="G383" s="398"/>
      <c r="H383" s="398"/>
      <c r="I383" s="398"/>
      <c r="J383" s="398"/>
      <c r="K383" s="398"/>
      <c r="L383" s="101"/>
      <c r="M383" s="107"/>
      <c r="N383" s="107"/>
      <c r="O383" s="107"/>
      <c r="P383" s="108"/>
      <c r="Q383" s="108"/>
      <c r="R383" s="108"/>
      <c r="S383" s="108"/>
      <c r="T383" s="108"/>
      <c r="U383" s="108"/>
      <c r="V383" s="108"/>
      <c r="W383" s="108"/>
      <c r="X383" s="108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</row>
    <row r="384" spans="1:42" ht="26.25" customHeight="1">
      <c r="A384" s="354"/>
      <c r="B384" s="401" t="s">
        <v>474</v>
      </c>
      <c r="C384" s="401"/>
      <c r="D384" s="401"/>
      <c r="E384" s="401"/>
      <c r="F384" s="401"/>
      <c r="G384" s="401"/>
      <c r="H384" s="193"/>
      <c r="I384" s="193"/>
      <c r="J384" s="193"/>
      <c r="K384" s="109"/>
      <c r="L384" s="104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</row>
    <row r="385" spans="1:42" ht="13.5" customHeight="1">
      <c r="A385" s="354"/>
      <c r="B385" s="358"/>
      <c r="C385" s="358"/>
      <c r="D385" s="358"/>
      <c r="E385" s="358"/>
      <c r="F385" s="358"/>
      <c r="G385" s="358"/>
      <c r="H385" s="358"/>
      <c r="I385" s="358"/>
      <c r="J385" s="358"/>
      <c r="K385" s="111"/>
      <c r="L385" s="104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</row>
    <row r="386" spans="1:42" ht="14.25" customHeight="1">
      <c r="A386" s="105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04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20"/>
      <c r="X386" s="10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</row>
    <row r="387" spans="1:42" ht="18.75" customHeight="1">
      <c r="A387" s="112"/>
      <c r="H387" s="111"/>
      <c r="I387" s="111"/>
      <c r="J387" s="111"/>
      <c r="K387" s="111"/>
      <c r="L387" s="113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</row>
    <row r="388" spans="1:42" ht="15" customHeight="1">
      <c r="A388" s="112"/>
      <c r="H388" s="109"/>
      <c r="I388" s="109"/>
      <c r="J388" s="109"/>
      <c r="K388" s="109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21"/>
      <c r="X388" s="91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</row>
    <row r="389" spans="1:42" ht="21" customHeight="1">
      <c r="A389" s="112"/>
      <c r="H389" s="115"/>
      <c r="I389" s="115"/>
      <c r="J389" s="115"/>
      <c r="K389" s="115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28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</row>
    <row r="390" spans="1:42" ht="19.5" customHeight="1">
      <c r="A390" s="112"/>
      <c r="B390" s="151"/>
      <c r="C390" s="151"/>
      <c r="D390" s="151"/>
      <c r="E390" s="151"/>
      <c r="F390" s="151"/>
      <c r="G390" s="151"/>
      <c r="H390" s="115"/>
      <c r="I390" s="115"/>
      <c r="J390" s="115"/>
      <c r="K390" s="115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21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</row>
    <row r="391" spans="1:42" ht="12" customHeight="1">
      <c r="A391" s="112"/>
      <c r="B391" s="115"/>
      <c r="C391" s="115"/>
      <c r="D391" s="113"/>
      <c r="E391" s="100"/>
      <c r="F391" s="116"/>
      <c r="G391" s="116"/>
      <c r="H391" s="116"/>
      <c r="I391" s="116"/>
      <c r="J391" s="116"/>
      <c r="K391" s="115"/>
      <c r="L391" s="141"/>
      <c r="M391" s="141"/>
      <c r="N391" s="141"/>
      <c r="O391" s="141"/>
      <c r="P391" s="141"/>
      <c r="Q391" s="141"/>
      <c r="R391" s="141"/>
      <c r="S391" s="138"/>
      <c r="T391" s="138"/>
      <c r="U391" s="138"/>
      <c r="V391" s="138"/>
      <c r="W391" s="141"/>
      <c r="X391" s="113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</row>
    <row r="392" spans="1:42" ht="12" customHeight="1">
      <c r="A392" s="112"/>
      <c r="B392" s="115"/>
      <c r="C392" s="115"/>
      <c r="D392" s="113"/>
      <c r="E392" s="100"/>
      <c r="F392" s="116"/>
      <c r="G392" s="116"/>
      <c r="H392" s="116"/>
      <c r="I392" s="116"/>
      <c r="J392" s="116"/>
      <c r="K392" s="115"/>
      <c r="L392" s="141"/>
      <c r="M392" s="141"/>
      <c r="N392" s="141"/>
      <c r="O392" s="141"/>
      <c r="P392" s="141"/>
      <c r="Q392" s="141"/>
      <c r="R392" s="141"/>
      <c r="S392" s="138"/>
      <c r="T392" s="138"/>
      <c r="U392" s="138"/>
      <c r="V392" s="138"/>
      <c r="W392" s="141"/>
      <c r="X392" s="113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</row>
    <row r="393" spans="1:42" ht="12" customHeight="1">
      <c r="A393" s="112"/>
      <c r="B393" s="117"/>
      <c r="C393" s="117"/>
      <c r="D393" s="113"/>
      <c r="E393" s="100"/>
      <c r="F393" s="117"/>
      <c r="G393" s="117"/>
      <c r="H393" s="117"/>
      <c r="I393" s="117"/>
      <c r="J393" s="117"/>
      <c r="K393" s="117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13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</row>
    <row r="394" spans="1:42" ht="12" customHeight="1">
      <c r="A394" s="112"/>
      <c r="B394" s="117"/>
      <c r="C394" s="117"/>
      <c r="D394" s="121"/>
      <c r="E394" s="118"/>
      <c r="F394" s="117"/>
      <c r="G394" s="117"/>
      <c r="H394" s="117"/>
      <c r="I394" s="117"/>
      <c r="J394" s="117"/>
      <c r="K394" s="117"/>
      <c r="L394" s="138"/>
      <c r="M394" s="138"/>
      <c r="N394" s="138"/>
      <c r="O394" s="138"/>
      <c r="P394" s="138"/>
      <c r="Q394" s="138"/>
      <c r="R394" s="138"/>
      <c r="S394" s="141"/>
      <c r="T394" s="141"/>
      <c r="U394" s="141"/>
      <c r="V394" s="141"/>
      <c r="W394" s="138"/>
      <c r="X394" s="121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</row>
    <row r="395" spans="1:42" ht="12" customHeight="1">
      <c r="A395" s="112"/>
      <c r="B395" s="117"/>
      <c r="C395" s="117"/>
      <c r="D395" s="113"/>
      <c r="E395" s="99"/>
      <c r="F395" s="117"/>
      <c r="G395" s="117"/>
      <c r="H395" s="117"/>
      <c r="I395" s="117"/>
      <c r="J395" s="117"/>
      <c r="K395" s="117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13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</row>
    <row r="396" spans="1:42" ht="12" customHeight="1">
      <c r="A396" s="112"/>
      <c r="B396" s="117"/>
      <c r="C396" s="117"/>
      <c r="D396" s="113"/>
      <c r="E396" s="99"/>
      <c r="F396" s="117"/>
      <c r="G396" s="117"/>
      <c r="H396" s="117"/>
      <c r="I396" s="117"/>
      <c r="J396" s="117"/>
      <c r="K396" s="117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13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</row>
    <row r="397" spans="1:42" ht="12" customHeight="1">
      <c r="A397" s="112"/>
      <c r="B397" s="117"/>
      <c r="C397" s="117"/>
      <c r="D397" s="113"/>
      <c r="E397" s="99"/>
      <c r="F397" s="117"/>
      <c r="G397" s="117"/>
      <c r="H397" s="117"/>
      <c r="I397" s="117"/>
      <c r="J397" s="117"/>
      <c r="K397" s="117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13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</row>
    <row r="398" spans="1:42" ht="12" customHeight="1">
      <c r="A398" s="112"/>
      <c r="B398" s="110"/>
      <c r="C398" s="110"/>
      <c r="D398" s="113"/>
      <c r="E398" s="125"/>
      <c r="F398" s="110"/>
      <c r="G398" s="110"/>
      <c r="H398" s="110"/>
      <c r="I398" s="110"/>
      <c r="J398" s="110"/>
      <c r="K398" s="110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13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</row>
    <row r="399" spans="1:42" ht="12" customHeight="1">
      <c r="A399" s="112"/>
      <c r="B399" s="118"/>
      <c r="C399" s="118"/>
      <c r="D399" s="113"/>
      <c r="E399" s="99"/>
      <c r="F399" s="118"/>
      <c r="G399" s="118"/>
      <c r="H399" s="118"/>
      <c r="I399" s="118"/>
      <c r="J399" s="118"/>
      <c r="K399" s="118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13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</row>
    <row r="400" spans="1:42" ht="12" customHeight="1">
      <c r="A400" s="112"/>
      <c r="B400" s="118"/>
      <c r="C400" s="118"/>
      <c r="D400" s="113"/>
      <c r="E400" s="99"/>
      <c r="F400" s="118"/>
      <c r="G400" s="118"/>
      <c r="H400" s="118"/>
      <c r="I400" s="118"/>
      <c r="J400" s="118"/>
      <c r="K400" s="118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13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</row>
    <row r="401" spans="1:42" ht="12" customHeight="1">
      <c r="A401" s="112"/>
      <c r="B401" s="118"/>
      <c r="C401" s="118"/>
      <c r="D401" s="121"/>
      <c r="E401" s="98"/>
      <c r="F401" s="118"/>
      <c r="G401" s="118"/>
      <c r="H401" s="118"/>
      <c r="I401" s="118"/>
      <c r="J401" s="118"/>
      <c r="K401" s="11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21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</row>
    <row r="402" spans="1:42" ht="12" customHeight="1">
      <c r="A402" s="112"/>
      <c r="B402" s="119"/>
      <c r="C402" s="119"/>
      <c r="D402" s="113"/>
      <c r="E402" s="125"/>
      <c r="F402" s="119"/>
      <c r="G402" s="119"/>
      <c r="H402" s="119"/>
      <c r="I402" s="119"/>
      <c r="J402" s="119"/>
      <c r="K402" s="119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13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</row>
    <row r="403" spans="1:42" ht="12" customHeight="1">
      <c r="A403" s="112"/>
      <c r="B403" s="119"/>
      <c r="C403" s="119"/>
      <c r="D403" s="113"/>
      <c r="E403" s="125"/>
      <c r="F403" s="119"/>
      <c r="G403" s="119"/>
      <c r="H403" s="119"/>
      <c r="I403" s="119"/>
      <c r="J403" s="119"/>
      <c r="K403" s="119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13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</row>
    <row r="404" spans="1:42" ht="12" customHeight="1">
      <c r="A404" s="112"/>
      <c r="B404" s="119"/>
      <c r="C404" s="119"/>
      <c r="D404" s="121"/>
      <c r="E404" s="98"/>
      <c r="F404" s="118"/>
      <c r="G404" s="118"/>
      <c r="H404" s="118"/>
      <c r="I404" s="118"/>
      <c r="J404" s="118"/>
      <c r="K404" s="118"/>
      <c r="L404" s="138"/>
      <c r="M404" s="138"/>
      <c r="N404" s="138"/>
      <c r="O404" s="138"/>
      <c r="P404" s="138"/>
      <c r="Q404" s="138"/>
      <c r="R404" s="138"/>
      <c r="S404" s="141"/>
      <c r="T404" s="141"/>
      <c r="U404" s="141"/>
      <c r="V404" s="141"/>
      <c r="W404" s="138"/>
      <c r="X404" s="121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</row>
    <row r="405" spans="1:42" ht="12" customHeight="1">
      <c r="A405" s="112"/>
      <c r="B405" s="119"/>
      <c r="C405" s="119"/>
      <c r="D405" s="113"/>
      <c r="E405" s="125"/>
      <c r="F405" s="119"/>
      <c r="G405" s="119"/>
      <c r="H405" s="119"/>
      <c r="I405" s="119"/>
      <c r="J405" s="119"/>
      <c r="K405" s="119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13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</row>
    <row r="406" spans="1:42" ht="12" customHeight="1">
      <c r="A406" s="112"/>
      <c r="B406" s="119"/>
      <c r="C406" s="119"/>
      <c r="D406" s="121"/>
      <c r="E406" s="123"/>
      <c r="F406" s="119"/>
      <c r="G406" s="119"/>
      <c r="H406" s="119"/>
      <c r="I406" s="119"/>
      <c r="J406" s="119"/>
      <c r="K406" s="119"/>
      <c r="L406" s="138"/>
      <c r="M406" s="138"/>
      <c r="N406" s="138"/>
      <c r="O406" s="138"/>
      <c r="P406" s="138"/>
      <c r="Q406" s="138"/>
      <c r="R406" s="138"/>
      <c r="S406" s="141"/>
      <c r="T406" s="141"/>
      <c r="U406" s="141"/>
      <c r="V406" s="141"/>
      <c r="W406" s="138"/>
      <c r="X406" s="121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</row>
    <row r="407" spans="1:42" ht="12" customHeight="1">
      <c r="A407" s="112"/>
      <c r="B407" s="119"/>
      <c r="C407" s="119"/>
      <c r="D407" s="113"/>
      <c r="E407" s="125"/>
      <c r="F407" s="119"/>
      <c r="G407" s="119"/>
      <c r="H407" s="119"/>
      <c r="I407" s="119"/>
      <c r="J407" s="119"/>
      <c r="K407" s="119"/>
      <c r="L407" s="141"/>
      <c r="M407" s="141"/>
      <c r="N407" s="141"/>
      <c r="O407" s="141"/>
      <c r="P407" s="141"/>
      <c r="Q407" s="141"/>
      <c r="R407" s="141"/>
      <c r="S407" s="138"/>
      <c r="T407" s="141"/>
      <c r="U407" s="141"/>
      <c r="V407" s="141"/>
      <c r="W407" s="141"/>
      <c r="X407" s="113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</row>
    <row r="408" spans="1:42" ht="12" customHeight="1">
      <c r="A408" s="112"/>
      <c r="B408" s="119"/>
      <c r="C408" s="119"/>
      <c r="D408" s="121"/>
      <c r="E408" s="123"/>
      <c r="F408" s="119"/>
      <c r="G408" s="119"/>
      <c r="H408" s="119"/>
      <c r="I408" s="119"/>
      <c r="J408" s="119"/>
      <c r="K408" s="119"/>
      <c r="L408" s="141"/>
      <c r="M408" s="141"/>
      <c r="N408" s="141"/>
      <c r="O408" s="141"/>
      <c r="P408" s="141"/>
      <c r="Q408" s="141"/>
      <c r="R408" s="141"/>
      <c r="S408" s="138"/>
      <c r="T408" s="138"/>
      <c r="U408" s="138"/>
      <c r="V408" s="138"/>
      <c r="W408" s="138"/>
      <c r="X408" s="121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</row>
    <row r="409" spans="1:42" ht="12" customHeight="1">
      <c r="A409" s="112"/>
      <c r="B409" s="116"/>
      <c r="C409" s="116"/>
      <c r="D409" s="128"/>
      <c r="E409" s="149"/>
      <c r="F409" s="119"/>
      <c r="G409" s="119"/>
      <c r="H409" s="119"/>
      <c r="I409" s="119"/>
      <c r="J409" s="119"/>
      <c r="K409" s="119"/>
      <c r="L409" s="138"/>
      <c r="M409" s="138"/>
      <c r="N409" s="138"/>
      <c r="O409" s="138"/>
      <c r="P409" s="138"/>
      <c r="Q409" s="138"/>
      <c r="R409" s="138"/>
      <c r="S409" s="141"/>
      <c r="T409" s="141"/>
      <c r="U409" s="141"/>
      <c r="V409" s="141"/>
      <c r="W409" s="138"/>
      <c r="X409" s="128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</row>
    <row r="410" spans="1:42" ht="12" customHeight="1">
      <c r="A410" s="112"/>
      <c r="B410" s="110"/>
      <c r="C410" s="110"/>
      <c r="D410" s="113"/>
      <c r="E410" s="119"/>
      <c r="F410" s="119"/>
      <c r="G410" s="119"/>
      <c r="H410" s="119"/>
      <c r="I410" s="119"/>
      <c r="J410" s="119"/>
      <c r="K410" s="110"/>
      <c r="L410" s="141"/>
      <c r="M410" s="141"/>
      <c r="N410" s="141"/>
      <c r="O410" s="141"/>
      <c r="P410" s="141"/>
      <c r="Q410" s="141"/>
      <c r="R410" s="141"/>
      <c r="S410" s="138"/>
      <c r="T410" s="138"/>
      <c r="U410" s="138"/>
      <c r="V410" s="138"/>
      <c r="W410" s="141"/>
      <c r="X410" s="113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</row>
    <row r="411" spans="1:42" ht="12" customHeight="1">
      <c r="A411" s="112"/>
      <c r="B411" s="119"/>
      <c r="C411" s="119"/>
      <c r="D411" s="113"/>
      <c r="E411" s="119"/>
      <c r="F411" s="119"/>
      <c r="G411" s="119"/>
      <c r="H411" s="119"/>
      <c r="I411" s="119"/>
      <c r="J411" s="119"/>
      <c r="K411" s="119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13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</row>
    <row r="412" spans="1:42" ht="12" customHeight="1">
      <c r="A412" s="112"/>
      <c r="B412" s="119"/>
      <c r="C412" s="119"/>
      <c r="D412" s="148"/>
      <c r="E412" s="119"/>
      <c r="F412" s="91"/>
      <c r="G412" s="119"/>
      <c r="H412" s="119"/>
      <c r="I412" s="119"/>
      <c r="J412" s="125"/>
      <c r="K412" s="119"/>
      <c r="L412" s="141"/>
      <c r="M412" s="141"/>
      <c r="N412" s="141"/>
      <c r="O412" s="141"/>
      <c r="P412" s="141"/>
      <c r="Q412" s="141"/>
      <c r="R412" s="138"/>
      <c r="S412" s="141"/>
      <c r="T412" s="141"/>
      <c r="U412" s="141"/>
      <c r="V412" s="141"/>
      <c r="W412" s="138"/>
      <c r="X412" s="148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</row>
    <row r="413" spans="1:42" ht="12" customHeight="1">
      <c r="A413" s="112"/>
      <c r="B413" s="119"/>
      <c r="C413" s="119"/>
      <c r="D413" s="102"/>
      <c r="E413" s="119"/>
      <c r="F413" s="119"/>
      <c r="G413" s="119"/>
      <c r="H413" s="119"/>
      <c r="I413" s="119"/>
      <c r="J413" s="119"/>
      <c r="K413" s="119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02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</row>
    <row r="414" spans="1:42" ht="14.25" customHeight="1">
      <c r="A414" s="112"/>
      <c r="B414" s="110"/>
      <c r="C414" s="110"/>
      <c r="D414" s="91"/>
      <c r="E414" s="400"/>
      <c r="F414" s="400"/>
      <c r="G414" s="400"/>
      <c r="H414" s="109"/>
      <c r="I414" s="109"/>
      <c r="J414" s="109"/>
      <c r="K414" s="109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91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</row>
    <row r="415" spans="1:42" ht="12" customHeight="1">
      <c r="A415" s="112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02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</row>
    <row r="416" spans="1:42" ht="13.5" customHeight="1">
      <c r="A416" s="112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3"/>
      <c r="M416" s="103"/>
      <c r="N416" s="103"/>
      <c r="O416" s="103"/>
      <c r="P416" s="103"/>
      <c r="Q416" s="103"/>
      <c r="R416" s="103"/>
      <c r="S416" s="103"/>
      <c r="T416" s="127"/>
      <c r="U416" s="127"/>
      <c r="V416" s="127"/>
      <c r="W416" s="127"/>
      <c r="X416" s="102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</row>
    <row r="417" spans="1:42" ht="15" customHeight="1">
      <c r="A417" s="112"/>
      <c r="B417" s="399"/>
      <c r="C417" s="399"/>
      <c r="D417" s="399"/>
      <c r="E417" s="399"/>
      <c r="F417" s="399"/>
      <c r="G417" s="399"/>
      <c r="H417" s="128"/>
      <c r="I417" s="128"/>
      <c r="J417" s="109"/>
      <c r="K417" s="109"/>
      <c r="L417" s="113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</row>
    <row r="418" spans="1:42" ht="15.75" customHeight="1">
      <c r="A418" s="112"/>
      <c r="B418" s="109"/>
      <c r="C418" s="109"/>
      <c r="D418" s="91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91"/>
      <c r="X418" s="91"/>
      <c r="Y418" s="95"/>
      <c r="Z418" s="95"/>
      <c r="AA418" s="95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</row>
    <row r="419" spans="1:42" ht="12" customHeight="1">
      <c r="A419" s="112"/>
      <c r="B419" s="97"/>
      <c r="C419" s="115"/>
      <c r="D419" s="12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28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</row>
    <row r="420" spans="1:42" ht="12" customHeight="1">
      <c r="A420" s="112"/>
      <c r="B420" s="97"/>
      <c r="C420" s="115"/>
      <c r="D420" s="121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21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</row>
    <row r="421" spans="1:42" ht="12" customHeight="1">
      <c r="A421" s="112"/>
      <c r="B421" s="100"/>
      <c r="C421" s="116"/>
      <c r="D421" s="113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13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</row>
    <row r="422" spans="1:42" ht="12" customHeight="1">
      <c r="A422" s="112"/>
      <c r="B422" s="100"/>
      <c r="C422" s="116"/>
      <c r="D422" s="113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13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</row>
    <row r="423" spans="1:42" ht="12" customHeight="1">
      <c r="A423" s="126"/>
      <c r="B423" s="100"/>
      <c r="C423" s="117"/>
      <c r="D423" s="113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13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</row>
    <row r="424" spans="1:42" ht="12" customHeight="1">
      <c r="A424" s="112"/>
      <c r="B424" s="118"/>
      <c r="C424" s="117"/>
      <c r="D424" s="121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21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</row>
    <row r="425" spans="1:42" ht="12" customHeight="1">
      <c r="A425" s="112"/>
      <c r="B425" s="99"/>
      <c r="C425" s="117"/>
      <c r="D425" s="113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13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</row>
    <row r="426" spans="1:42" ht="12" customHeight="1">
      <c r="A426" s="126"/>
      <c r="B426" s="99"/>
      <c r="C426" s="117"/>
      <c r="D426" s="113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13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</row>
    <row r="427" spans="1:42" ht="12" customHeight="1">
      <c r="A427" s="112"/>
      <c r="B427" s="99"/>
      <c r="C427" s="117"/>
      <c r="D427" s="113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13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</row>
    <row r="428" spans="1:42" ht="12" customHeight="1">
      <c r="A428" s="112"/>
      <c r="B428" s="125"/>
      <c r="C428" s="110"/>
      <c r="D428" s="113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13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</row>
    <row r="429" spans="1:42" ht="12" customHeight="1">
      <c r="A429" s="112"/>
      <c r="B429" s="99"/>
      <c r="C429" s="118"/>
      <c r="D429" s="113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13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</row>
    <row r="430" spans="1:42" ht="12" customHeight="1">
      <c r="A430" s="126"/>
      <c r="B430" s="100"/>
      <c r="C430" s="118"/>
      <c r="D430" s="113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13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</row>
    <row r="431" spans="1:42" ht="12" customHeight="1">
      <c r="A431" s="126"/>
      <c r="B431" s="98"/>
      <c r="C431" s="118"/>
      <c r="D431" s="121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21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</row>
    <row r="432" spans="1:42" ht="12" customHeight="1">
      <c r="A432" s="126"/>
      <c r="B432" s="125"/>
      <c r="C432" s="119"/>
      <c r="D432" s="113"/>
      <c r="E432" s="141"/>
      <c r="F432" s="141"/>
      <c r="G432" s="141"/>
      <c r="H432" s="141"/>
      <c r="I432" s="141"/>
      <c r="J432" s="138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13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</row>
    <row r="433" spans="1:42" ht="12" customHeight="1">
      <c r="A433" s="126"/>
      <c r="B433" s="125"/>
      <c r="C433" s="119"/>
      <c r="D433" s="113"/>
      <c r="E433" s="141"/>
      <c r="F433" s="141"/>
      <c r="G433" s="141"/>
      <c r="H433" s="141"/>
      <c r="I433" s="141"/>
      <c r="J433" s="138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13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</row>
    <row r="434" spans="1:42" ht="12" customHeight="1">
      <c r="A434" s="126"/>
      <c r="B434" s="98"/>
      <c r="C434" s="119"/>
      <c r="D434" s="121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21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</row>
    <row r="435" spans="1:42" ht="12" customHeight="1">
      <c r="A435" s="126"/>
      <c r="B435" s="125"/>
      <c r="C435" s="119"/>
      <c r="D435" s="113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13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</row>
    <row r="436" spans="1:42" ht="12" customHeight="1">
      <c r="A436" s="126"/>
      <c r="B436" s="123"/>
      <c r="C436" s="119"/>
      <c r="D436" s="121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21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</row>
    <row r="437" spans="1:42" ht="12" customHeight="1">
      <c r="A437" s="126"/>
      <c r="B437" s="125"/>
      <c r="C437" s="119"/>
      <c r="D437" s="113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13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</row>
    <row r="438" spans="1:42" ht="12" customHeight="1">
      <c r="A438" s="126"/>
      <c r="B438" s="123"/>
      <c r="C438" s="119"/>
      <c r="D438" s="121"/>
      <c r="E438" s="138"/>
      <c r="F438" s="138"/>
      <c r="G438" s="141"/>
      <c r="H438" s="141"/>
      <c r="I438" s="141"/>
      <c r="J438" s="138"/>
      <c r="K438" s="141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21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</row>
    <row r="439" spans="1:42" ht="12" customHeight="1">
      <c r="A439" s="126"/>
      <c r="B439" s="149"/>
      <c r="C439" s="119"/>
      <c r="D439" s="12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28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</row>
    <row r="440" spans="1:42" ht="12" customHeight="1">
      <c r="A440" s="126"/>
      <c r="B440" s="119"/>
      <c r="C440" s="110"/>
      <c r="D440" s="113"/>
      <c r="E440" s="138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13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</row>
    <row r="441" spans="1:42" ht="12" customHeight="1">
      <c r="A441" s="126"/>
      <c r="B441" s="119"/>
      <c r="C441" s="119"/>
      <c r="D441" s="113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13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</row>
    <row r="442" spans="1:42" ht="12" customHeight="1">
      <c r="A442" s="126"/>
      <c r="B442" s="91"/>
      <c r="C442" s="119"/>
      <c r="D442" s="148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38"/>
      <c r="T442" s="138"/>
      <c r="U442" s="138"/>
      <c r="V442" s="138"/>
      <c r="W442" s="138"/>
      <c r="X442" s="148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</row>
    <row r="443" spans="1:42" ht="12" customHeight="1">
      <c r="A443" s="126"/>
      <c r="B443" s="119"/>
      <c r="C443" s="119"/>
      <c r="D443" s="102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02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</row>
    <row r="444" spans="1:42" ht="12" customHeight="1">
      <c r="A444" s="126"/>
      <c r="B444" s="119"/>
      <c r="C444" s="119"/>
      <c r="D444" s="91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91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</row>
    <row r="445" spans="1:42" ht="12" customHeight="1">
      <c r="A445" s="112"/>
      <c r="B445" s="150"/>
      <c r="C445" s="150"/>
      <c r="D445" s="114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02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</row>
    <row r="446" spans="1:42" ht="12" customHeight="1">
      <c r="A446" s="112"/>
      <c r="B446" s="109"/>
      <c r="C446" s="121"/>
      <c r="D446" s="91"/>
      <c r="E446" s="109"/>
      <c r="F446" s="109"/>
      <c r="G446" s="109"/>
      <c r="H446" s="109"/>
      <c r="I446" s="109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26"/>
      <c r="W446" s="91"/>
      <c r="X446" s="91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</row>
    <row r="447" spans="1:42" ht="12" customHeight="1">
      <c r="A447" s="112"/>
      <c r="B447" s="115"/>
      <c r="C447" s="97"/>
      <c r="D447" s="91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91"/>
      <c r="X447" s="91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</row>
    <row r="448" spans="1:42" ht="12" customHeight="1">
      <c r="A448" s="112"/>
      <c r="B448" s="115"/>
      <c r="C448" s="97"/>
      <c r="D448" s="91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06"/>
      <c r="X448" s="91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</row>
    <row r="449" spans="1:42" ht="12" customHeight="1">
      <c r="A449" s="112"/>
      <c r="B449" s="115"/>
      <c r="C449" s="97"/>
      <c r="D449" s="91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91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</row>
    <row r="450" spans="1:42" ht="12" customHeight="1">
      <c r="A450" s="126"/>
      <c r="B450" s="117"/>
      <c r="C450" s="99"/>
      <c r="D450" s="102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02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</row>
    <row r="451" spans="1:42" ht="12" customHeight="1">
      <c r="A451" s="112"/>
      <c r="B451" s="117"/>
      <c r="C451" s="114"/>
      <c r="D451" s="102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02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</row>
    <row r="452" spans="1:42" ht="12" customHeight="1">
      <c r="A452" s="112"/>
      <c r="B452" s="117"/>
      <c r="C452" s="114"/>
      <c r="D452" s="102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02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</row>
    <row r="453" spans="1:42" ht="12" customHeight="1">
      <c r="A453" s="126"/>
      <c r="B453" s="117"/>
      <c r="C453" s="114"/>
      <c r="D453" s="102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02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</row>
    <row r="454" spans="1:41" ht="12" customHeight="1">
      <c r="A454" s="112"/>
      <c r="B454" s="117"/>
      <c r="C454" s="114"/>
      <c r="D454" s="102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02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</row>
    <row r="455" spans="1:41" ht="12" customHeight="1">
      <c r="A455" s="112"/>
      <c r="B455" s="123"/>
      <c r="C455" s="123"/>
      <c r="D455" s="121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06"/>
      <c r="X455" s="91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</row>
    <row r="456" spans="1:41" ht="12" customHeight="1">
      <c r="A456" s="112"/>
      <c r="B456" s="118"/>
      <c r="C456" s="98"/>
      <c r="D456" s="121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06"/>
      <c r="X456" s="91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</row>
    <row r="457" spans="1:41" ht="12" customHeight="1">
      <c r="A457" s="126"/>
      <c r="B457" s="118"/>
      <c r="C457" s="98"/>
      <c r="D457" s="121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06"/>
      <c r="X457" s="91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</row>
    <row r="458" spans="1:41" ht="12" customHeight="1">
      <c r="A458" s="126"/>
      <c r="B458" s="118"/>
      <c r="C458" s="98"/>
      <c r="D458" s="121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91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</row>
    <row r="459" spans="1:41" ht="12" customHeight="1">
      <c r="A459" s="126"/>
      <c r="B459" s="119"/>
      <c r="C459" s="130"/>
      <c r="D459" s="131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02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</row>
    <row r="460" spans="1:41" ht="12" customHeight="1">
      <c r="A460" s="126"/>
      <c r="B460" s="119"/>
      <c r="C460" s="130"/>
      <c r="D460" s="131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02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</row>
    <row r="461" spans="1:41" ht="12" customHeight="1">
      <c r="A461" s="126"/>
      <c r="B461" s="119"/>
      <c r="C461" s="130"/>
      <c r="D461" s="131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02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</row>
    <row r="462" spans="1:41" ht="12" customHeight="1">
      <c r="A462" s="126"/>
      <c r="B462" s="119"/>
      <c r="C462" s="130"/>
      <c r="D462" s="131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02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</row>
    <row r="463" spans="1:41" ht="12" customHeight="1">
      <c r="A463" s="126"/>
      <c r="B463" s="119"/>
      <c r="C463" s="130"/>
      <c r="D463" s="131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02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</row>
    <row r="464" spans="1:41" ht="12" customHeight="1">
      <c r="A464" s="126"/>
      <c r="B464" s="119"/>
      <c r="C464" s="132"/>
      <c r="D464" s="131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02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</row>
    <row r="465" spans="1:41" ht="12" customHeight="1">
      <c r="A465" s="126"/>
      <c r="B465" s="110"/>
      <c r="C465" s="123"/>
      <c r="D465" s="121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91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</row>
    <row r="466" spans="1:41" ht="12" customHeight="1">
      <c r="A466" s="126"/>
      <c r="B466" s="119"/>
      <c r="C466" s="130"/>
      <c r="D466" s="102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02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</row>
    <row r="467" spans="1:41" ht="12" customHeight="1">
      <c r="A467" s="126"/>
      <c r="B467" s="119"/>
      <c r="C467" s="130"/>
      <c r="D467" s="102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02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</row>
    <row r="468" spans="1:41" ht="12" customHeight="1">
      <c r="A468" s="126"/>
      <c r="B468" s="119"/>
      <c r="C468" s="130"/>
      <c r="D468" s="102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02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</row>
    <row r="469" spans="1:41" ht="12" customHeight="1">
      <c r="A469" s="126"/>
      <c r="B469" s="110"/>
      <c r="C469" s="123"/>
      <c r="D469" s="121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91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</row>
    <row r="470" spans="1:41" ht="12" customHeight="1">
      <c r="A470" s="126"/>
      <c r="B470" s="110"/>
      <c r="C470" s="123"/>
      <c r="D470" s="113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91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</row>
    <row r="471" spans="1:41" ht="12" customHeight="1">
      <c r="A471" s="126"/>
      <c r="B471" s="119"/>
      <c r="C471" s="123"/>
      <c r="D471" s="113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02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</row>
    <row r="472" spans="1:41" ht="12" customHeight="1">
      <c r="A472" s="126"/>
      <c r="B472" s="110"/>
      <c r="C472" s="123"/>
      <c r="D472" s="121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91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</row>
    <row r="473" spans="1:41" ht="12" customHeight="1">
      <c r="A473" s="126"/>
      <c r="B473" s="110"/>
      <c r="C473" s="123"/>
      <c r="D473" s="121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91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</row>
    <row r="474" spans="1:41" ht="12" customHeight="1">
      <c r="A474" s="126"/>
      <c r="B474" s="119"/>
      <c r="C474" s="130"/>
      <c r="D474" s="102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02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</row>
    <row r="475" spans="1:41" ht="12" customHeight="1">
      <c r="A475" s="126"/>
      <c r="B475" s="119"/>
      <c r="C475" s="130"/>
      <c r="D475" s="102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02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</row>
    <row r="476" spans="1:41" ht="12" customHeight="1">
      <c r="A476" s="126"/>
      <c r="B476" s="110"/>
      <c r="C476" s="123"/>
      <c r="D476" s="121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91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</row>
    <row r="477" spans="1:41" ht="12" customHeight="1">
      <c r="A477" s="126"/>
      <c r="B477" s="109"/>
      <c r="C477" s="110"/>
      <c r="D477" s="91"/>
      <c r="E477" s="104"/>
      <c r="F477" s="104"/>
      <c r="G477" s="104"/>
      <c r="H477" s="104"/>
      <c r="I477" s="104"/>
      <c r="J477" s="104"/>
      <c r="K477" s="104"/>
      <c r="L477" s="104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91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</row>
    <row r="478" spans="1:41" ht="12" customHeight="1">
      <c r="A478" s="126"/>
      <c r="B478" s="109"/>
      <c r="C478" s="110"/>
      <c r="D478" s="128"/>
      <c r="E478" s="133"/>
      <c r="F478" s="133"/>
      <c r="G478" s="133"/>
      <c r="H478" s="133"/>
      <c r="I478" s="133"/>
      <c r="J478" s="134"/>
      <c r="K478" s="133"/>
      <c r="L478" s="133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27"/>
      <c r="X478" s="102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</row>
    <row r="479" spans="1:41" ht="12" customHeight="1">
      <c r="A479" s="79"/>
      <c r="B479" s="94"/>
      <c r="C479" s="84"/>
      <c r="D479" s="78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3"/>
      <c r="X479" s="9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</row>
    <row r="480" spans="1:24" ht="12" customHeight="1">
      <c r="A480" s="72"/>
      <c r="B480" s="73"/>
      <c r="C480" s="73"/>
      <c r="D480" s="74"/>
      <c r="E480" s="74"/>
      <c r="F480" s="75"/>
      <c r="G480" s="76"/>
      <c r="H480" s="76"/>
      <c r="I480" s="76"/>
      <c r="J480" s="76"/>
      <c r="K480" s="76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</row>
    <row r="481" spans="1:24" ht="12" customHeight="1">
      <c r="A481" s="72"/>
      <c r="B481" s="73"/>
      <c r="C481" s="73"/>
      <c r="D481" s="74"/>
      <c r="E481" s="74"/>
      <c r="F481" s="75"/>
      <c r="G481" s="76"/>
      <c r="H481" s="76"/>
      <c r="I481" s="76"/>
      <c r="J481" s="76"/>
      <c r="K481" s="76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</row>
    <row r="482" spans="1:24" ht="12" customHeight="1">
      <c r="A482" s="72"/>
      <c r="B482" s="73"/>
      <c r="C482" s="73"/>
      <c r="D482" s="74"/>
      <c r="E482" s="74"/>
      <c r="F482" s="75"/>
      <c r="G482" s="76"/>
      <c r="H482" s="76"/>
      <c r="I482" s="76"/>
      <c r="J482" s="76"/>
      <c r="K482" s="76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</row>
    <row r="483" spans="1:24" ht="12" customHeight="1">
      <c r="A483" s="68"/>
      <c r="B483" s="69"/>
      <c r="C483" s="69"/>
      <c r="D483" s="69"/>
      <c r="E483" s="69"/>
      <c r="F483" s="77"/>
      <c r="G483" s="78"/>
      <c r="H483" s="78"/>
      <c r="I483" s="78"/>
      <c r="J483" s="78"/>
      <c r="K483" s="78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</row>
    <row r="484" spans="1:24" ht="12" customHeight="1">
      <c r="A484" s="79"/>
      <c r="B484" s="69"/>
      <c r="C484" s="69"/>
      <c r="D484" s="69"/>
      <c r="E484" s="69"/>
      <c r="F484" s="70"/>
      <c r="G484" s="78"/>
      <c r="H484" s="78"/>
      <c r="I484" s="78"/>
      <c r="J484" s="78"/>
      <c r="K484" s="78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</row>
    <row r="485" spans="1:24" ht="12" customHeight="1">
      <c r="A485" s="79"/>
      <c r="B485" s="69"/>
      <c r="C485" s="69"/>
      <c r="D485" s="69"/>
      <c r="E485" s="69"/>
      <c r="F485" s="77"/>
      <c r="G485" s="78"/>
      <c r="H485" s="78"/>
      <c r="I485" s="78"/>
      <c r="J485" s="78"/>
      <c r="K485" s="78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</row>
    <row r="486" spans="1:24" ht="12" customHeight="1">
      <c r="A486" s="79"/>
      <c r="B486" s="80"/>
      <c r="C486" s="80"/>
      <c r="D486" s="80"/>
      <c r="E486" s="80"/>
      <c r="F486" s="75"/>
      <c r="G486" s="76"/>
      <c r="H486" s="76"/>
      <c r="I486" s="76"/>
      <c r="J486" s="76"/>
      <c r="K486" s="76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</row>
    <row r="487" spans="1:24" ht="12" customHeight="1">
      <c r="A487" s="79"/>
      <c r="B487" s="74"/>
      <c r="C487" s="74"/>
      <c r="D487" s="74"/>
      <c r="E487" s="74"/>
      <c r="F487" s="75"/>
      <c r="G487" s="76"/>
      <c r="H487" s="76"/>
      <c r="I487" s="76"/>
      <c r="J487" s="76"/>
      <c r="K487" s="76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</row>
    <row r="488" spans="1:24" s="8" customFormat="1" ht="12" customHeight="1">
      <c r="A488" s="68"/>
      <c r="B488" s="69"/>
      <c r="C488" s="69"/>
      <c r="D488" s="69"/>
      <c r="E488" s="69"/>
      <c r="F488" s="77"/>
      <c r="G488" s="78"/>
      <c r="H488" s="78"/>
      <c r="I488" s="78"/>
      <c r="J488" s="78"/>
      <c r="K488" s="78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</row>
    <row r="489" spans="1:24" ht="12" customHeight="1">
      <c r="A489" s="83"/>
      <c r="B489" s="78"/>
      <c r="C489" s="78"/>
      <c r="D489" s="84"/>
      <c r="E489" s="84"/>
      <c r="F489" s="77"/>
      <c r="G489" s="78"/>
      <c r="H489" s="78"/>
      <c r="I489" s="78"/>
      <c r="J489" s="78"/>
      <c r="K489" s="78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</row>
    <row r="490" spans="1:24" ht="12.75">
      <c r="A490" s="83"/>
      <c r="B490" s="74"/>
      <c r="C490" s="74"/>
      <c r="D490" s="74"/>
      <c r="E490" s="74"/>
      <c r="F490" s="75"/>
      <c r="G490" s="85"/>
      <c r="H490" s="85"/>
      <c r="I490" s="85"/>
      <c r="J490" s="85"/>
      <c r="K490" s="85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</row>
    <row r="491" spans="1:24" ht="14.25">
      <c r="A491" s="83"/>
      <c r="B491" s="87"/>
      <c r="C491" s="87"/>
      <c r="D491" s="87"/>
      <c r="E491" s="87"/>
      <c r="F491" s="75"/>
      <c r="G491" s="85"/>
      <c r="H491" s="85"/>
      <c r="I491" s="85"/>
      <c r="J491" s="85"/>
      <c r="K491" s="85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</row>
    <row r="492" spans="1:11" ht="12.75">
      <c r="A492" s="10"/>
      <c r="B492" s="5"/>
      <c r="C492" s="5"/>
      <c r="D492" s="5"/>
      <c r="E492" s="5"/>
      <c r="F492" s="21"/>
      <c r="G492" s="17"/>
      <c r="H492" s="17"/>
      <c r="I492" s="17"/>
      <c r="J492" s="17"/>
      <c r="K492" s="17"/>
    </row>
    <row r="493" spans="1:11" ht="12.75">
      <c r="A493" s="10"/>
      <c r="B493" s="5"/>
      <c r="C493" s="5"/>
      <c r="D493" s="5"/>
      <c r="E493" s="5"/>
      <c r="F493" s="21"/>
      <c r="G493" s="17"/>
      <c r="H493" s="17"/>
      <c r="I493" s="17"/>
      <c r="J493" s="17"/>
      <c r="K493" s="17"/>
    </row>
    <row r="494" spans="1:11" ht="12.75">
      <c r="A494" s="10"/>
      <c r="B494" s="5"/>
      <c r="C494" s="5"/>
      <c r="D494" s="5"/>
      <c r="E494" s="5"/>
      <c r="F494" s="21"/>
      <c r="G494" s="17"/>
      <c r="H494" s="17"/>
      <c r="I494" s="17"/>
      <c r="J494" s="17"/>
      <c r="K494" s="17"/>
    </row>
    <row r="495" spans="1:11" ht="12.75">
      <c r="A495" s="10"/>
      <c r="B495" s="5"/>
      <c r="C495" s="5"/>
      <c r="D495" s="5"/>
      <c r="E495" s="5"/>
      <c r="F495" s="21"/>
      <c r="G495" s="17"/>
      <c r="H495" s="17"/>
      <c r="I495" s="17"/>
      <c r="J495" s="17"/>
      <c r="K495" s="17"/>
    </row>
    <row r="496" spans="1:11" ht="12.75">
      <c r="A496" s="10"/>
      <c r="B496" s="5"/>
      <c r="C496" s="5"/>
      <c r="D496" s="5"/>
      <c r="E496" s="5"/>
      <c r="F496" s="21"/>
      <c r="G496" s="17"/>
      <c r="H496" s="17"/>
      <c r="I496" s="17"/>
      <c r="J496" s="17"/>
      <c r="K496" s="17"/>
    </row>
    <row r="497" spans="1:11" ht="12.75">
      <c r="A497" s="10"/>
      <c r="B497" s="5"/>
      <c r="C497" s="5"/>
      <c r="D497" s="5"/>
      <c r="E497" s="5"/>
      <c r="F497" s="21"/>
      <c r="G497" s="17"/>
      <c r="H497" s="17"/>
      <c r="I497" s="17"/>
      <c r="J497" s="17"/>
      <c r="K497" s="17"/>
    </row>
    <row r="498" spans="1:11" ht="12.75">
      <c r="A498" s="10"/>
      <c r="B498" s="5"/>
      <c r="C498" s="5"/>
      <c r="D498" s="5"/>
      <c r="E498" s="5"/>
      <c r="F498" s="21"/>
      <c r="G498" s="17"/>
      <c r="H498" s="17"/>
      <c r="I498" s="17"/>
      <c r="J498" s="17"/>
      <c r="K498" s="17"/>
    </row>
    <row r="499" spans="1:11" ht="12.75">
      <c r="A499" s="10"/>
      <c r="B499" s="5"/>
      <c r="C499" s="5"/>
      <c r="D499" s="5"/>
      <c r="E499" s="5"/>
      <c r="F499" s="21"/>
      <c r="G499" s="17"/>
      <c r="H499" s="17"/>
      <c r="I499" s="17"/>
      <c r="J499" s="17"/>
      <c r="K499" s="17"/>
    </row>
    <row r="500" spans="1:11" ht="12.75">
      <c r="A500" s="10"/>
      <c r="B500" s="5"/>
      <c r="C500" s="5"/>
      <c r="D500" s="5"/>
      <c r="E500" s="5"/>
      <c r="F500" s="21"/>
      <c r="G500" s="17"/>
      <c r="H500" s="17"/>
      <c r="I500" s="17"/>
      <c r="J500" s="17"/>
      <c r="K500" s="17"/>
    </row>
    <row r="501" spans="1:11" ht="12.75">
      <c r="A501" s="10"/>
      <c r="B501" s="5"/>
      <c r="C501" s="5"/>
      <c r="D501" s="5"/>
      <c r="E501" s="5"/>
      <c r="F501" s="21"/>
      <c r="G501" s="17"/>
      <c r="H501" s="17"/>
      <c r="I501" s="17"/>
      <c r="J501" s="17"/>
      <c r="K501" s="17"/>
    </row>
    <row r="502" spans="1:11" ht="12.75">
      <c r="A502" s="10"/>
      <c r="B502" s="5"/>
      <c r="C502" s="5"/>
      <c r="D502" s="5"/>
      <c r="E502" s="5"/>
      <c r="F502" s="21"/>
      <c r="G502" s="17"/>
      <c r="H502" s="17"/>
      <c r="I502" s="17"/>
      <c r="J502" s="17"/>
      <c r="K502" s="17"/>
    </row>
    <row r="503" spans="1:11" ht="12.75">
      <c r="A503" s="10"/>
      <c r="B503" s="5"/>
      <c r="C503" s="5"/>
      <c r="D503" s="5"/>
      <c r="E503" s="5"/>
      <c r="F503" s="21"/>
      <c r="G503" s="17"/>
      <c r="H503" s="17"/>
      <c r="I503" s="17"/>
      <c r="J503" s="17"/>
      <c r="K503" s="17"/>
    </row>
    <row r="504" spans="1:11" ht="12.75">
      <c r="A504" s="10"/>
      <c r="B504" s="5"/>
      <c r="C504" s="5"/>
      <c r="D504" s="5"/>
      <c r="E504" s="5"/>
      <c r="F504" s="21"/>
      <c r="G504" s="17"/>
      <c r="H504" s="17"/>
      <c r="I504" s="17"/>
      <c r="J504" s="17"/>
      <c r="K504" s="17"/>
    </row>
    <row r="505" spans="1:11" ht="12.75">
      <c r="A505" s="10"/>
      <c r="B505" s="5"/>
      <c r="C505" s="5"/>
      <c r="D505" s="5"/>
      <c r="E505" s="5"/>
      <c r="F505" s="21"/>
      <c r="G505" s="17"/>
      <c r="H505" s="17"/>
      <c r="I505" s="17"/>
      <c r="J505" s="17"/>
      <c r="K505" s="17"/>
    </row>
    <row r="506" spans="1:11" ht="12.75">
      <c r="A506" s="10"/>
      <c r="B506" s="5"/>
      <c r="C506" s="5"/>
      <c r="D506" s="5"/>
      <c r="E506" s="5"/>
      <c r="F506" s="21"/>
      <c r="G506" s="17"/>
      <c r="H506" s="17"/>
      <c r="I506" s="17"/>
      <c r="J506" s="17"/>
      <c r="K506" s="17"/>
    </row>
    <row r="507" spans="1:11" ht="12.75">
      <c r="A507" s="10"/>
      <c r="B507" s="5"/>
      <c r="C507" s="5"/>
      <c r="D507" s="5"/>
      <c r="E507" s="5"/>
      <c r="F507" s="21"/>
      <c r="G507" s="17"/>
      <c r="H507" s="17"/>
      <c r="I507" s="17"/>
      <c r="J507" s="17"/>
      <c r="K507" s="17"/>
    </row>
    <row r="508" spans="1:11" ht="12.75">
      <c r="A508" s="10"/>
      <c r="B508" s="5"/>
      <c r="C508" s="5"/>
      <c r="D508" s="5"/>
      <c r="E508" s="5"/>
      <c r="F508" s="21"/>
      <c r="G508" s="17"/>
      <c r="H508" s="17"/>
      <c r="I508" s="17"/>
      <c r="J508" s="17"/>
      <c r="K508" s="17"/>
    </row>
    <row r="509" spans="1:11" ht="12.75">
      <c r="A509" s="10"/>
      <c r="B509" s="5"/>
      <c r="C509" s="5"/>
      <c r="D509" s="5"/>
      <c r="E509" s="5"/>
      <c r="F509" s="21"/>
      <c r="G509" s="17"/>
      <c r="H509" s="17"/>
      <c r="I509" s="17"/>
      <c r="J509" s="17"/>
      <c r="K509" s="17"/>
    </row>
    <row r="510" spans="1:11" ht="12.75">
      <c r="A510" s="10"/>
      <c r="B510" s="5"/>
      <c r="C510" s="5"/>
      <c r="D510" s="5"/>
      <c r="E510" s="5"/>
      <c r="F510" s="21"/>
      <c r="G510" s="17"/>
      <c r="H510" s="17"/>
      <c r="I510" s="17"/>
      <c r="J510" s="17"/>
      <c r="K510" s="17"/>
    </row>
    <row r="511" spans="1:11" ht="12.75">
      <c r="A511" s="10"/>
      <c r="B511" s="5"/>
      <c r="C511" s="5"/>
      <c r="D511" s="5"/>
      <c r="E511" s="5"/>
      <c r="F511" s="21"/>
      <c r="G511" s="17"/>
      <c r="H511" s="17"/>
      <c r="I511" s="17"/>
      <c r="J511" s="17"/>
      <c r="K511" s="17"/>
    </row>
    <row r="512" spans="1:11" ht="12.75">
      <c r="A512" s="10"/>
      <c r="B512" s="5"/>
      <c r="C512" s="5"/>
      <c r="D512" s="5"/>
      <c r="E512" s="5"/>
      <c r="F512" s="21"/>
      <c r="G512" s="17"/>
      <c r="H512" s="17"/>
      <c r="I512" s="17"/>
      <c r="J512" s="17"/>
      <c r="K512" s="17"/>
    </row>
    <row r="513" spans="1:11" ht="12.75">
      <c r="A513" s="10"/>
      <c r="B513" s="5"/>
      <c r="C513" s="5"/>
      <c r="D513" s="5"/>
      <c r="E513" s="5"/>
      <c r="F513" s="21"/>
      <c r="G513" s="17"/>
      <c r="H513" s="17"/>
      <c r="I513" s="17"/>
      <c r="J513" s="17"/>
      <c r="K513" s="17"/>
    </row>
    <row r="514" spans="1:11" ht="12.75">
      <c r="A514" s="10"/>
      <c r="B514" s="5"/>
      <c r="C514" s="5"/>
      <c r="D514" s="5"/>
      <c r="E514" s="5"/>
      <c r="F514" s="21"/>
      <c r="G514" s="17"/>
      <c r="H514" s="17"/>
      <c r="I514" s="17"/>
      <c r="J514" s="17"/>
      <c r="K514" s="17"/>
    </row>
    <row r="515" spans="1:11" ht="12.75">
      <c r="A515" s="10"/>
      <c r="B515" s="5"/>
      <c r="C515" s="5"/>
      <c r="D515" s="5"/>
      <c r="E515" s="5"/>
      <c r="F515" s="21"/>
      <c r="G515" s="17"/>
      <c r="H515" s="17"/>
      <c r="I515" s="17"/>
      <c r="J515" s="17"/>
      <c r="K515" s="17"/>
    </row>
    <row r="516" spans="1:11" ht="12.75">
      <c r="A516" s="10"/>
      <c r="B516" s="5"/>
      <c r="C516" s="5"/>
      <c r="D516" s="5"/>
      <c r="E516" s="5"/>
      <c r="F516" s="21"/>
      <c r="G516" s="17"/>
      <c r="H516" s="17"/>
      <c r="I516" s="17"/>
      <c r="J516" s="17"/>
      <c r="K516" s="17"/>
    </row>
    <row r="517" spans="1:11" ht="12.75">
      <c r="A517" s="10"/>
      <c r="B517" s="5"/>
      <c r="C517" s="5"/>
      <c r="D517" s="5"/>
      <c r="E517" s="5"/>
      <c r="F517" s="21"/>
      <c r="G517" s="17"/>
      <c r="H517" s="17"/>
      <c r="I517" s="17"/>
      <c r="J517" s="17"/>
      <c r="K517" s="17"/>
    </row>
    <row r="518" spans="1:11" ht="12.75">
      <c r="A518" s="10"/>
      <c r="B518" s="5"/>
      <c r="C518" s="5"/>
      <c r="D518" s="5"/>
      <c r="E518" s="5"/>
      <c r="F518" s="21"/>
      <c r="G518" s="17"/>
      <c r="H518" s="17"/>
      <c r="I518" s="17"/>
      <c r="J518" s="17"/>
      <c r="K518" s="17"/>
    </row>
    <row r="519" spans="1:11" ht="12.75">
      <c r="A519" s="10"/>
      <c r="B519" s="5"/>
      <c r="C519" s="5"/>
      <c r="D519" s="5"/>
      <c r="E519" s="5"/>
      <c r="F519" s="21"/>
      <c r="G519" s="17"/>
      <c r="H519" s="17"/>
      <c r="I519" s="17"/>
      <c r="J519" s="17"/>
      <c r="K519" s="17"/>
    </row>
    <row r="520" spans="1:11" ht="12.75">
      <c r="A520" s="10"/>
      <c r="B520" s="5"/>
      <c r="C520" s="5"/>
      <c r="D520" s="5"/>
      <c r="E520" s="5"/>
      <c r="F520" s="21"/>
      <c r="G520" s="17"/>
      <c r="H520" s="17"/>
      <c r="I520" s="17"/>
      <c r="J520" s="17"/>
      <c r="K520" s="17"/>
    </row>
    <row r="521" spans="1:11" ht="12.75">
      <c r="A521" s="10"/>
      <c r="B521" s="5"/>
      <c r="C521" s="5"/>
      <c r="D521" s="5"/>
      <c r="E521" s="5"/>
      <c r="F521" s="21"/>
      <c r="G521" s="17"/>
      <c r="H521" s="17"/>
      <c r="I521" s="17"/>
      <c r="J521" s="17"/>
      <c r="K521" s="17"/>
    </row>
  </sheetData>
  <sheetProtection/>
  <mergeCells count="13">
    <mergeCell ref="B5:J5"/>
    <mergeCell ref="B381:K381"/>
    <mergeCell ref="B382:K382"/>
    <mergeCell ref="E1:J1"/>
    <mergeCell ref="C2:J2"/>
    <mergeCell ref="C3:J3"/>
    <mergeCell ref="A4:J4"/>
    <mergeCell ref="A6:J6"/>
    <mergeCell ref="A7:J7"/>
    <mergeCell ref="B383:K383"/>
    <mergeCell ref="B417:G417"/>
    <mergeCell ref="E414:G414"/>
    <mergeCell ref="B384:G384"/>
  </mergeCells>
  <printOptions horizontalCentered="1"/>
  <pageMargins left="0.5905511811023623" right="0" top="0" bottom="0" header="0" footer="0"/>
  <pageSetup fitToWidth="3" horizontalDpi="300" verticalDpi="300" orientation="portrait" paperSize="9" scale="75" r:id="rId1"/>
  <rowBreaks count="1" manualBreakCount="1">
    <brk id="385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2013-03-14T09:51:03Z</cp:lastPrinted>
  <dcterms:created xsi:type="dcterms:W3CDTF">2001-11-23T11:26:15Z</dcterms:created>
  <dcterms:modified xsi:type="dcterms:W3CDTF">2013-04-19T07:11:37Z</dcterms:modified>
  <cp:category/>
  <cp:version/>
  <cp:contentType/>
  <cp:contentStatus/>
</cp:coreProperties>
</file>