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'Лист1'!$A$1:$F$115</definedName>
  </definedNames>
  <calcPr fullCalcOnLoad="1"/>
</workbook>
</file>

<file path=xl/sharedStrings.xml><?xml version="1.0" encoding="utf-8"?>
<sst xmlns="http://schemas.openxmlformats.org/spreadsheetml/2006/main" count="218" uniqueCount="160">
  <si>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</si>
  <si>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</si>
  <si>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</si>
  <si>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</si>
  <si>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</si>
  <si>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</si>
  <si>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</si>
  <si>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</si>
  <si>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</si>
  <si>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</si>
  <si>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</si>
  <si>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</si>
  <si>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</si>
  <si>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</si>
  <si>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</si>
  <si>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</si>
  <si>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</si>
  <si>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</si>
  <si>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</si>
  <si>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</si>
  <si>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</si>
  <si>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</si>
  <si>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</si>
  <si>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</si>
  <si>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</si>
  <si>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</si>
  <si>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</si>
  <si>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</si>
  <si>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</si>
  <si>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</si>
  <si>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</si>
  <si>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</si>
  <si>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</si>
  <si>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</si>
  <si>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</si>
  <si>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</si>
  <si>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</si>
  <si>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 xml:space="preserve">                                  Приложение 1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</si>
  <si>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</si>
  <si>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</si>
  <si>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</si>
  <si>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</si>
  <si>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</si>
  <si>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</si>
  <si>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</si>
  <si>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</si>
  <si>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>Налог на имущество физических лиц, взимаемый по ставкам, применяемым к объектам налогообложения,</t>
  </si>
  <si>
    <t xml:space="preserve">расположенным в границах внутригородских муниципальных образований городов федерального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</si>
  <si>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</si>
  <si>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</si>
  <si>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</si>
  <si>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</si>
  <si>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</si>
  <si>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</si>
  <si>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</si>
  <si>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</si>
  <si>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</si>
  <si>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</si>
  <si>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</si>
  <si>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</si>
  <si>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</si>
  <si>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</si>
  <si>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</si>
  <si>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</si>
  <si>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</si>
  <si>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</si>
  <si>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</si>
  <si>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 НАХОДЯЩЕГОСЯ В ГОСУДАРСТВЕННОЙ И МУНИЦИПАЛЬНОЙ СОБСТВЕННОСТИ</t>
  </si>
  <si>
    <t>1 13 03030 03 0100 130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</si>
  <si>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</si>
  <si>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</si>
  <si>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</si>
  <si>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</si>
  <si>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</si>
  <si>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</si>
  <si>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</si>
  <si>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</si>
  <si>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</si>
  <si>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</si>
  <si>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</si>
  <si>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</si>
  <si>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</si>
  <si>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</si>
  <si>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</si>
  <si>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л.1</t>
  </si>
  <si>
    <t>Субвенции бюджетам внутригородских муниципальных образований городов федерального значения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</si>
  <si>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</si>
  <si>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</si>
  <si>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</si>
  <si>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</si>
  <si>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</si>
  <si>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</si>
  <si>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</si>
  <si>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</si>
  <si>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</si>
  <si>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</si>
  <si>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</si>
  <si>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</si>
  <si>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</si>
  <si>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</si>
  <si>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 xml:space="preserve">                                                                                                          к  решению  Муниципального Совета МО МО ВОЛКОВСКОЕ</t>
  </si>
  <si>
    <t>Прочие неналоговые доходы бюджетов внутригородских муниципальных образований городов</t>
  </si>
  <si>
    <t>1 17 05030 03 0000 180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</si>
  <si>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</si>
  <si>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</si>
  <si>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</si>
  <si>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</si>
  <si>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</si>
  <si>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</si>
  <si>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>и подлежащие зачислению в бюджеты внутригородских муниципальных образований Санкт-Петербурга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</si>
  <si>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</si>
  <si>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</si>
  <si>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</si>
  <si>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</si>
  <si>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</si>
  <si>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</si>
  <si>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Глава Местной  Администрации МО МО ВОЛКОВСКОЕ                                                    А.М.Мигас</t>
  </si>
  <si>
    <t>от 27 января 2011 г. № 2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</si>
  <si>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</si>
  <si>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</si>
  <si>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</si>
  <si>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</si>
  <si>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</si>
  <si>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1 05 02000 00 0000 110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</si>
  <si>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</si>
  <si>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</si>
  <si>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</si>
  <si>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</si>
  <si>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</si>
  <si>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</si>
  <si>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внутригородских муниципальных</t>
  </si>
  <si>
    <t>образований городов федерального значения Москвы и Санкт-Петербурга и компенсациии затрат бюджетов</t>
  </si>
  <si>
    <t>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</si>
  <si>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</si>
  <si>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</si>
  <si>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</si>
  <si>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 внутригородских муниципальных образований городов федерального значения Москвы и Санкт-Петербурга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</si>
  <si>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</si>
  <si>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</si>
  <si>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</si>
  <si>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</si>
  <si>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</si>
  <si>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</si>
  <si>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</si>
  <si>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</si>
  <si>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</si>
  <si>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1 13 03000 00 0000 130</t>
  </si>
  <si>
    <t>1 13 03030 03 0000 130</t>
  </si>
  <si>
    <t xml:space="preserve"> 2011 г.,</t>
  </si>
  <si>
    <t>ФАКТ</t>
  </si>
  <si>
    <t>2011 г.,</t>
  </si>
  <si>
    <t>%</t>
  </si>
  <si>
    <t>исп.</t>
  </si>
  <si>
    <t>т. руб.</t>
  </si>
  <si>
    <t>л.2</t>
  </si>
  <si>
    <t>ОТЧЕТ  ОБ  ИСПОЛНЕНИИ  БЮДЖЕТА   ВНУТРИГОРОДСКОГО  МУНИЦИПАЛЬНОГО  ОБРАЗОВАНИЯ САНКТ-ПЕТЕРБУРГА</t>
  </si>
  <si>
    <t xml:space="preserve"> МУНИЦИПАЛЬНЫЙ ОКРУГ  ВОЛКОВСКОЕ  ПО  ДОХОДАМ  ЗА   2011  ГОД  </t>
  </si>
  <si>
    <t>1 05 01050 01 0000 110</t>
  </si>
  <si>
    <t>Минимальный налог, зачисляемый в бюджеты субъектов Российской Федерации</t>
  </si>
  <si>
    <t>от 02 февраля 2012 г. № 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</si>
</sst>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sz val="9"/>
      <name val="Arial Cyr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sz val="12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17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13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3" fillId="0" borderId="28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5" fontId="6" fillId="0" borderId="14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5" fontId="15" fillId="0" borderId="14" xfId="0" applyNumberFormat="1" applyFont="1" applyBorder="1" applyAlignment="1">
      <alignment horizontal="center"/>
    </xf>
    <xf numFmtId="165" fontId="15" fillId="0" borderId="16" xfId="0" applyNumberFormat="1" applyFont="1" applyBorder="1" applyAlignment="1">
      <alignment horizontal="center"/>
    </xf>
    <xf numFmtId="165" fontId="15" fillId="0" borderId="17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5" fontId="16" fillId="0" borderId="16" xfId="0" applyNumberFormat="1" applyFont="1" applyBorder="1" applyAlignment="1">
      <alignment horizontal="center"/>
    </xf>
    <xf numFmtId="165" fontId="15" fillId="0" borderId="6" xfId="0" applyNumberFormat="1" applyFont="1" applyBorder="1" applyAlignment="1">
      <alignment horizontal="center"/>
    </xf>
    <xf numFmtId="165" fontId="15" fillId="0" borderId="16" xfId="0" applyNumberFormat="1" applyFont="1" applyBorder="1" applyAlignment="1">
      <alignment horizontal="left"/>
    </xf>
    <xf numFmtId="165" fontId="4" fillId="0" borderId="0" xfId="0" applyNumberFormat="1" applyFont="1" applyAlignment="1">
      <alignment horizontal="center"/>
    </xf>
    <xf numFmtId="165" fontId="6" fillId="0" borderId="30" xfId="0" applyNumberFormat="1" applyFont="1" applyBorder="1" applyAlignment="1">
      <alignment horizontal="center"/>
    </xf>
    <xf numFmtId="165" fontId="15" fillId="0" borderId="30" xfId="0" applyNumberFormat="1" applyFont="1" applyBorder="1" applyAlignment="1">
      <alignment horizontal="center"/>
    </xf>
    <xf numFmtId="165" fontId="16" fillId="0" borderId="31" xfId="0" applyNumberFormat="1" applyFont="1" applyBorder="1" applyAlignment="1">
      <alignment horizontal="center"/>
    </xf>
    <xf numFmtId="165" fontId="15" fillId="0" borderId="3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6" xfId="0" applyFont="1" applyBorder="1" applyAlignment="1">
      <alignment/>
    </xf>
    <xf numFmtId="165" fontId="6" fillId="0" borderId="18" xfId="0" applyNumberFormat="1" applyFont="1" applyBorder="1" applyAlignment="1">
      <alignment horizontal="center"/>
    </xf>
    <xf numFmtId="165" fontId="15" fillId="0" borderId="37" xfId="0" applyNumberFormat="1" applyFont="1" applyBorder="1" applyAlignment="1">
      <alignment horizontal="center"/>
    </xf>
    <xf numFmtId="165" fontId="15" fillId="0" borderId="18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0" fontId="14" fillId="0" borderId="39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165" fontId="15" fillId="0" borderId="4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5" fontId="15" fillId="0" borderId="0" xfId="0" applyNumberFormat="1" applyFont="1" applyBorder="1" applyAlignment="1">
      <alignment horizontal="left"/>
    </xf>
    <xf numFmtId="165" fontId="15" fillId="0" borderId="10" xfId="0" applyNumberFormat="1" applyFont="1" applyBorder="1" applyAlignment="1">
      <alignment horizontal="center"/>
    </xf>
    <xf numFmtId="165" fontId="15" fillId="0" borderId="13" xfId="0" applyNumberFormat="1" applyFont="1" applyBorder="1" applyAlignment="1">
      <alignment horizontal="center"/>
    </xf>
    <xf numFmtId="165" fontId="6" fillId="0" borderId="37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15" fillId="0" borderId="17" xfId="0" applyNumberFormat="1" applyFont="1" applyBorder="1" applyAlignment="1">
      <alignment horizontal="center"/>
    </xf>
    <xf numFmtId="164" fontId="15" fillId="0" borderId="30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15" fillId="0" borderId="18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15" fillId="0" borderId="14" xfId="0" applyNumberFormat="1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164" fontId="15" fillId="0" borderId="16" xfId="0" applyNumberFormat="1" applyFont="1" applyBorder="1" applyAlignment="1">
      <alignment horizontal="left"/>
    </xf>
    <xf numFmtId="164" fontId="15" fillId="0" borderId="40" xfId="0" applyNumberFormat="1" applyFont="1" applyBorder="1" applyAlignment="1">
      <alignment horizontal="left"/>
    </xf>
    <xf numFmtId="164" fontId="15" fillId="0" borderId="0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164" fontId="9" fillId="0" borderId="36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164" fontId="15" fillId="0" borderId="31" xfId="0" applyNumberFormat="1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039392"/>
        <c:axId val="15027937"/>
      </c:lineChart>
      <c:catAx>
        <c:axId val="2403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27937"/>
        <c:crosses val="autoZero"/>
        <c:auto val="1"/>
        <c:lblOffset val="100"/>
        <c:noMultiLvlLbl val="0"/>
      </c:catAx>
      <c:valAx>
        <c:axId val="15027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39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15975" cy="6743700"/>
    <xdr:graphicFrame>
      <xdr:nvGraphicFramePr>
        <xdr:cNvPr id="1" name="Chart 1"/>
        <xdr:cNvGraphicFramePr/>
      </xdr:nvGraphicFramePr>
      <xdr:xfrm>
        <a:off x="0" y="0"/>
        <a:ext cx="13515975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5"/>
  <sheetViews>
    <sheetView tabSelected="1" zoomScale="75" zoomScaleNormal="75" workbookViewId="0" topLeftCell="A4">
      <selection activeCell="C59" sqref="C59"/>
    </sheetView>
  </sheetViews>
  <sheetFormatPr defaultColWidth="9.00390625" defaultRowHeight="12.75"/>
  <cols>
    <col min="1" max="1" width="4.375" style="0" customWidth="1"/>
    <col min="2" max="2" width="22.875" style="0" customWidth="1"/>
    <col min="3" max="3" width="129.125" style="7" customWidth="1"/>
    <col min="4" max="4" width="11.625" style="7" customWidth="1"/>
    <col min="5" max="5" width="11.875" style="7" customWidth="1"/>
    <col min="6" max="6" width="7.75390625" style="7" customWidth="1"/>
    <col min="7" max="7" width="6.375" style="0" customWidth="1"/>
  </cols>
  <sheetData>
    <row r="1" spans="3:6" ht="20.25" customHeight="1" hidden="1">
      <c r="C1" s="11"/>
      <c r="D1" s="11"/>
      <c r="E1" s="11"/>
      <c r="F1" s="86" t="s">
        <v>37</v>
      </c>
    </row>
    <row r="2" spans="1:6" ht="15" hidden="1">
      <c r="A2" s="20"/>
      <c r="B2" s="20"/>
      <c r="C2" s="13"/>
      <c r="D2" s="13"/>
      <c r="E2" s="13"/>
      <c r="F2" s="87" t="s">
        <v>100</v>
      </c>
    </row>
    <row r="3" spans="3:6" ht="21" customHeight="1" hidden="1">
      <c r="C3" s="13"/>
      <c r="D3" s="13"/>
      <c r="E3" s="13"/>
      <c r="F3" s="87" t="s">
        <v>117</v>
      </c>
    </row>
    <row r="4" spans="3:6" ht="16.5" customHeight="1">
      <c r="C4" s="13"/>
      <c r="D4" s="13"/>
      <c r="E4" s="13"/>
      <c r="F4" s="87" t="s">
        <v>37</v>
      </c>
    </row>
    <row r="5" spans="3:6" ht="15" customHeight="1">
      <c r="C5" s="13"/>
      <c r="D5" s="13"/>
      <c r="E5" s="13"/>
      <c r="F5" s="87" t="s">
        <v>100</v>
      </c>
    </row>
    <row r="6" spans="3:6" ht="15" customHeight="1">
      <c r="C6" s="13"/>
      <c r="D6" s="13"/>
      <c r="E6" s="13"/>
      <c r="F6" s="87" t="s">
        <v>159</v>
      </c>
    </row>
    <row r="7" spans="2:6" ht="28.5" customHeight="1">
      <c r="B7" s="19"/>
      <c r="C7" s="18" t="s">
        <v>155</v>
      </c>
      <c r="D7" s="18"/>
      <c r="E7" s="18"/>
      <c r="F7" s="88"/>
    </row>
    <row r="8" spans="3:6" ht="21.75" customHeight="1">
      <c r="C8" s="18" t="s">
        <v>156</v>
      </c>
      <c r="D8" s="18"/>
      <c r="E8" s="18"/>
      <c r="F8" s="88"/>
    </row>
    <row r="9" spans="3:6" ht="18" customHeight="1" thickBot="1">
      <c r="C9" s="18"/>
      <c r="D9" s="18"/>
      <c r="E9" s="18"/>
      <c r="F9" s="18" t="s">
        <v>84</v>
      </c>
    </row>
    <row r="10" spans="1:6" s="1" customFormat="1" ht="21" customHeight="1">
      <c r="A10" s="15"/>
      <c r="B10" s="109" t="s">
        <v>30</v>
      </c>
      <c r="C10" s="108" t="s">
        <v>5</v>
      </c>
      <c r="D10" s="107" t="s">
        <v>115</v>
      </c>
      <c r="E10" s="107" t="s">
        <v>149</v>
      </c>
      <c r="F10" s="107" t="s">
        <v>151</v>
      </c>
    </row>
    <row r="11" spans="1:6" s="1" customFormat="1" ht="18" customHeight="1">
      <c r="A11" s="104"/>
      <c r="B11" s="105"/>
      <c r="C11" s="106"/>
      <c r="D11" s="74" t="s">
        <v>148</v>
      </c>
      <c r="E11" s="74" t="s">
        <v>150</v>
      </c>
      <c r="F11" s="74" t="s">
        <v>152</v>
      </c>
    </row>
    <row r="12" spans="1:6" s="1" customFormat="1" ht="15" customHeight="1" thickBot="1">
      <c r="A12" s="16"/>
      <c r="B12" s="22"/>
      <c r="C12" s="21"/>
      <c r="D12" s="110" t="s">
        <v>153</v>
      </c>
      <c r="E12" s="110" t="s">
        <v>153</v>
      </c>
      <c r="F12" s="110"/>
    </row>
    <row r="13" spans="1:31" s="3" customFormat="1" ht="23.25" customHeight="1">
      <c r="A13" s="23" t="s">
        <v>29</v>
      </c>
      <c r="B13" s="55" t="s">
        <v>8</v>
      </c>
      <c r="C13" s="38" t="s">
        <v>70</v>
      </c>
      <c r="D13" s="96">
        <f>SUM(D15,D33,D39,D43,D48,D61,D77)</f>
        <v>62935</v>
      </c>
      <c r="E13" s="96">
        <f>SUM(E15,E33,E39,E43,E48,E61,E77)</f>
        <v>68491.5</v>
      </c>
      <c r="F13" s="128">
        <f>E13/D13*100</f>
        <v>108.82895050448876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12" customFormat="1" ht="15" customHeight="1" hidden="1">
      <c r="A14" s="24"/>
      <c r="B14" s="56"/>
      <c r="C14" s="35"/>
      <c r="D14" s="89"/>
      <c r="E14" s="89"/>
      <c r="F14" s="129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s="10" customFormat="1" ht="18" customHeight="1">
      <c r="A15" s="25" t="s">
        <v>29</v>
      </c>
      <c r="B15" s="57" t="s">
        <v>9</v>
      </c>
      <c r="C15" s="33" t="s">
        <v>0</v>
      </c>
      <c r="D15" s="95">
        <f>SUM(D16,D28)</f>
        <v>52270</v>
      </c>
      <c r="E15" s="95">
        <f>SUM(E16,E28)</f>
        <v>57036.7</v>
      </c>
      <c r="F15" s="130">
        <f>E15/D15*100</f>
        <v>109.1193801415726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6" s="9" customFormat="1" ht="17.25" customHeight="1">
      <c r="A16" s="25" t="s">
        <v>29</v>
      </c>
      <c r="B16" s="56" t="s">
        <v>81</v>
      </c>
      <c r="C16" s="49" t="s">
        <v>105</v>
      </c>
      <c r="D16" s="90">
        <f>SUM(D17,D21,D27)</f>
        <v>27800</v>
      </c>
      <c r="E16" s="90">
        <f>SUM(E17,E21,E27)</f>
        <v>31018.1</v>
      </c>
      <c r="F16" s="130">
        <f>E16/D16*100</f>
        <v>111.57589928057554</v>
      </c>
    </row>
    <row r="17" spans="1:6" s="9" customFormat="1" ht="21" customHeight="1">
      <c r="A17" s="25">
        <v>182</v>
      </c>
      <c r="B17" s="56" t="s">
        <v>143</v>
      </c>
      <c r="C17" s="49" t="s">
        <v>106</v>
      </c>
      <c r="D17" s="90">
        <f>SUM(D18,D19)</f>
        <v>21800</v>
      </c>
      <c r="E17" s="90">
        <f>SUM(E18,E19)</f>
        <v>23877.5</v>
      </c>
      <c r="F17" s="130">
        <f>E17/D17*100</f>
        <v>109.52981651376146</v>
      </c>
    </row>
    <row r="18" spans="1:6" s="9" customFormat="1" ht="17.25" customHeight="1">
      <c r="A18" s="30">
        <v>182</v>
      </c>
      <c r="B18" s="59" t="s">
        <v>118</v>
      </c>
      <c r="C18" s="47" t="s">
        <v>106</v>
      </c>
      <c r="D18" s="97">
        <v>14500</v>
      </c>
      <c r="E18" s="97">
        <v>16117.8</v>
      </c>
      <c r="F18" s="131">
        <f>E18/D18*100</f>
        <v>111.15724137931034</v>
      </c>
    </row>
    <row r="19" spans="1:6" s="9" customFormat="1" ht="17.25" customHeight="1">
      <c r="A19" s="26">
        <v>182</v>
      </c>
      <c r="B19" s="59" t="s">
        <v>119</v>
      </c>
      <c r="C19" s="47" t="s">
        <v>120</v>
      </c>
      <c r="D19" s="101">
        <v>7300</v>
      </c>
      <c r="E19" s="101">
        <v>7759.7</v>
      </c>
      <c r="F19" s="131">
        <f>E19/D19*100</f>
        <v>106.2972602739726</v>
      </c>
    </row>
    <row r="20" spans="1:6" s="9" customFormat="1" ht="15" customHeight="1">
      <c r="A20" s="26"/>
      <c r="B20" s="58"/>
      <c r="C20" s="42" t="s">
        <v>121</v>
      </c>
      <c r="D20" s="101"/>
      <c r="E20" s="101"/>
      <c r="F20" s="132"/>
    </row>
    <row r="21" spans="1:6" s="9" customFormat="1" ht="17.25" customHeight="1">
      <c r="A21" s="24">
        <v>182</v>
      </c>
      <c r="B21" s="56" t="s">
        <v>10</v>
      </c>
      <c r="C21" s="49" t="s">
        <v>107</v>
      </c>
      <c r="D21" s="90">
        <f>SUM(D23,D25)</f>
        <v>6000</v>
      </c>
      <c r="E21" s="90">
        <f>SUM(E23,E25)</f>
        <v>7038.799999999999</v>
      </c>
      <c r="F21" s="130">
        <f>E21/D21*100</f>
        <v>117.31333333333332</v>
      </c>
    </row>
    <row r="22" spans="1:6" s="9" customFormat="1" ht="15" customHeight="1">
      <c r="A22" s="31"/>
      <c r="B22" s="67"/>
      <c r="C22" s="50" t="s">
        <v>45</v>
      </c>
      <c r="D22" s="113"/>
      <c r="E22" s="113"/>
      <c r="F22" s="133"/>
    </row>
    <row r="23" spans="1:6" s="9" customFormat="1" ht="17.25" customHeight="1">
      <c r="A23" s="27">
        <v>182</v>
      </c>
      <c r="B23" s="59" t="s">
        <v>144</v>
      </c>
      <c r="C23" s="47" t="s">
        <v>107</v>
      </c>
      <c r="D23" s="114">
        <v>4300</v>
      </c>
      <c r="E23" s="114">
        <v>5608.9</v>
      </c>
      <c r="F23" s="131">
        <f>E23/D23*100</f>
        <v>130.43953488372094</v>
      </c>
    </row>
    <row r="24" spans="1:6" s="9" customFormat="1" ht="14.25" customHeight="1">
      <c r="A24" s="28"/>
      <c r="B24" s="60"/>
      <c r="C24" s="41" t="s">
        <v>45</v>
      </c>
      <c r="D24" s="115"/>
      <c r="E24" s="115"/>
      <c r="F24" s="134"/>
    </row>
    <row r="25" spans="1:6" s="9" customFormat="1" ht="17.25" customHeight="1">
      <c r="A25" s="27">
        <v>182</v>
      </c>
      <c r="B25" s="59" t="s">
        <v>145</v>
      </c>
      <c r="C25" s="42" t="s">
        <v>107</v>
      </c>
      <c r="D25" s="114">
        <v>1700</v>
      </c>
      <c r="E25" s="114">
        <v>1429.9</v>
      </c>
      <c r="F25" s="131">
        <f>E25/D25*100</f>
        <v>84.11176470588236</v>
      </c>
    </row>
    <row r="26" spans="1:6" s="9" customFormat="1" ht="15.75" customHeight="1">
      <c r="A26" s="28"/>
      <c r="B26" s="60"/>
      <c r="C26" s="41" t="s">
        <v>122</v>
      </c>
      <c r="D26" s="115"/>
      <c r="E26" s="115"/>
      <c r="F26" s="134"/>
    </row>
    <row r="27" spans="1:6" s="9" customFormat="1" ht="18" customHeight="1">
      <c r="A27" s="127">
        <v>182</v>
      </c>
      <c r="B27" s="56" t="s">
        <v>157</v>
      </c>
      <c r="C27" s="48" t="s">
        <v>158</v>
      </c>
      <c r="D27" s="126"/>
      <c r="E27" s="126">
        <v>101.8</v>
      </c>
      <c r="F27" s="130"/>
    </row>
    <row r="28" spans="1:6" s="9" customFormat="1" ht="18.75" customHeight="1">
      <c r="A28" s="29" t="s">
        <v>29</v>
      </c>
      <c r="B28" s="57" t="s">
        <v>123</v>
      </c>
      <c r="C28" s="43" t="s">
        <v>40</v>
      </c>
      <c r="D28" s="95">
        <f>SUM(D29,D30)</f>
        <v>24470</v>
      </c>
      <c r="E28" s="95">
        <f>SUM(E29,E30)</f>
        <v>26018.600000000002</v>
      </c>
      <c r="F28" s="130">
        <f>E28/D28*100</f>
        <v>106.32856559051902</v>
      </c>
    </row>
    <row r="29" spans="1:6" s="9" customFormat="1" ht="18.75" customHeight="1">
      <c r="A29" s="24">
        <v>182</v>
      </c>
      <c r="B29" s="56" t="s">
        <v>124</v>
      </c>
      <c r="C29" s="47" t="s">
        <v>40</v>
      </c>
      <c r="D29" s="114">
        <v>18000</v>
      </c>
      <c r="E29" s="114">
        <v>19931.4</v>
      </c>
      <c r="F29" s="131">
        <f>E29/D29*100</f>
        <v>110.73000000000002</v>
      </c>
    </row>
    <row r="30" spans="1:6" s="9" customFormat="1" ht="18.75" customHeight="1">
      <c r="A30" s="24">
        <v>182</v>
      </c>
      <c r="B30" s="56" t="s">
        <v>125</v>
      </c>
      <c r="C30" s="47" t="s">
        <v>127</v>
      </c>
      <c r="D30" s="114">
        <v>6470</v>
      </c>
      <c r="E30" s="114">
        <v>6087.2</v>
      </c>
      <c r="F30" s="131">
        <f>E30/D30*100</f>
        <v>94.08346213292117</v>
      </c>
    </row>
    <row r="31" spans="1:6" s="9" customFormat="1" ht="15.75" customHeight="1">
      <c r="A31" s="31"/>
      <c r="B31" s="67"/>
      <c r="C31" s="41" t="s">
        <v>126</v>
      </c>
      <c r="D31" s="113"/>
      <c r="E31" s="113"/>
      <c r="F31" s="133"/>
    </row>
    <row r="32" spans="1:6" s="9" customFormat="1" ht="15" customHeight="1" hidden="1">
      <c r="A32" s="28"/>
      <c r="B32" s="60"/>
      <c r="C32" s="112"/>
      <c r="D32" s="94"/>
      <c r="E32" s="94"/>
      <c r="F32" s="135"/>
    </row>
    <row r="33" spans="1:31" ht="15.75" customHeight="1">
      <c r="A33" s="29" t="s">
        <v>29</v>
      </c>
      <c r="B33" s="62" t="s">
        <v>11</v>
      </c>
      <c r="C33" s="35" t="s">
        <v>1</v>
      </c>
      <c r="D33" s="89">
        <f>SUM(D34)</f>
        <v>1685</v>
      </c>
      <c r="E33" s="89">
        <f>SUM(E34)</f>
        <v>1616.2</v>
      </c>
      <c r="F33" s="130">
        <f>E33/D33*100</f>
        <v>95.91691394658754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6" ht="17.25" customHeight="1">
      <c r="A34" s="25" t="s">
        <v>29</v>
      </c>
      <c r="B34" s="57" t="s">
        <v>12</v>
      </c>
      <c r="C34" s="43" t="s">
        <v>2</v>
      </c>
      <c r="D34" s="95">
        <f>SUM(D35)</f>
        <v>1685</v>
      </c>
      <c r="E34" s="95">
        <f>SUM(E35)</f>
        <v>1616.2</v>
      </c>
      <c r="F34" s="136"/>
    </row>
    <row r="35" spans="1:6" ht="15.75" customHeight="1">
      <c r="A35" s="26">
        <v>182</v>
      </c>
      <c r="B35" s="58" t="s">
        <v>13</v>
      </c>
      <c r="C35" s="44" t="s">
        <v>46</v>
      </c>
      <c r="D35" s="91">
        <v>1685</v>
      </c>
      <c r="E35" s="91">
        <v>1616.2</v>
      </c>
      <c r="F35" s="131">
        <f>E35/D35*100</f>
        <v>95.91691394658754</v>
      </c>
    </row>
    <row r="36" spans="1:6" ht="14.25" customHeight="1">
      <c r="A36" s="26"/>
      <c r="B36" s="58"/>
      <c r="C36" s="44" t="s">
        <v>47</v>
      </c>
      <c r="D36" s="91"/>
      <c r="E36" s="91"/>
      <c r="F36" s="137"/>
    </row>
    <row r="37" spans="1:6" ht="15" customHeight="1">
      <c r="A37" s="28"/>
      <c r="B37" s="60"/>
      <c r="C37" s="45" t="s">
        <v>50</v>
      </c>
      <c r="D37" s="92"/>
      <c r="E37" s="92"/>
      <c r="F37" s="138"/>
    </row>
    <row r="38" spans="1:6" ht="15" customHeight="1" hidden="1">
      <c r="A38" s="30"/>
      <c r="B38" s="61"/>
      <c r="C38" s="17"/>
      <c r="D38" s="90"/>
      <c r="E38" s="90"/>
      <c r="F38" s="130"/>
    </row>
    <row r="39" spans="1:6" ht="16.5" customHeight="1">
      <c r="A39" s="26" t="s">
        <v>29</v>
      </c>
      <c r="B39" s="62" t="s">
        <v>14</v>
      </c>
      <c r="C39" s="40" t="s">
        <v>48</v>
      </c>
      <c r="D39" s="95">
        <f>SUM(D40)</f>
        <v>0</v>
      </c>
      <c r="E39" s="95">
        <f>SUM(E40)</f>
        <v>43.2</v>
      </c>
      <c r="F39" s="136"/>
    </row>
    <row r="40" spans="1:6" ht="16.5" customHeight="1">
      <c r="A40" s="25" t="s">
        <v>29</v>
      </c>
      <c r="B40" s="57" t="s">
        <v>15</v>
      </c>
      <c r="C40" s="43" t="s">
        <v>27</v>
      </c>
      <c r="D40" s="94">
        <f>SUM(D41)</f>
        <v>0</v>
      </c>
      <c r="E40" s="94">
        <f>SUM(E41)</f>
        <v>43.2</v>
      </c>
      <c r="F40" s="135"/>
    </row>
    <row r="41" spans="1:6" ht="16.5" customHeight="1">
      <c r="A41" s="26">
        <v>182</v>
      </c>
      <c r="B41" s="58" t="s">
        <v>16</v>
      </c>
      <c r="C41" s="44" t="s">
        <v>49</v>
      </c>
      <c r="D41" s="91">
        <v>0</v>
      </c>
      <c r="E41" s="91">
        <v>43.2</v>
      </c>
      <c r="F41" s="131"/>
    </row>
    <row r="42" spans="1:6" ht="16.5" customHeight="1" hidden="1">
      <c r="A42" s="30"/>
      <c r="B42" s="61"/>
      <c r="C42" s="46"/>
      <c r="D42" s="97"/>
      <c r="E42" s="97"/>
      <c r="F42" s="139"/>
    </row>
    <row r="43" spans="1:6" ht="16.5" customHeight="1" hidden="1">
      <c r="A43" s="25" t="s">
        <v>29</v>
      </c>
      <c r="B43" s="57" t="s">
        <v>38</v>
      </c>
      <c r="C43" s="33" t="s">
        <v>67</v>
      </c>
      <c r="D43" s="95">
        <f>SUM(D44)</f>
        <v>0</v>
      </c>
      <c r="E43" s="95">
        <f>SUM(E44)</f>
        <v>0</v>
      </c>
      <c r="F43" s="136"/>
    </row>
    <row r="44" spans="1:6" ht="16.5" customHeight="1" hidden="1">
      <c r="A44" s="29" t="s">
        <v>29</v>
      </c>
      <c r="B44" s="62" t="s">
        <v>82</v>
      </c>
      <c r="C44" s="48" t="s">
        <v>53</v>
      </c>
      <c r="D44" s="89">
        <f>SUM(D46)</f>
        <v>0</v>
      </c>
      <c r="E44" s="89">
        <f>SUM(E46)</f>
        <v>0</v>
      </c>
      <c r="F44" s="129"/>
    </row>
    <row r="45" spans="1:6" ht="16.5" customHeight="1" hidden="1">
      <c r="A45" s="29"/>
      <c r="B45" s="62"/>
      <c r="C45" s="48" t="s">
        <v>54</v>
      </c>
      <c r="D45" s="89"/>
      <c r="E45" s="89"/>
      <c r="F45" s="129"/>
    </row>
    <row r="46" spans="1:6" ht="16.5" customHeight="1" hidden="1">
      <c r="A46" s="27">
        <v>971</v>
      </c>
      <c r="B46" s="59" t="s">
        <v>83</v>
      </c>
      <c r="C46" s="47" t="s">
        <v>51</v>
      </c>
      <c r="D46" s="93">
        <v>0</v>
      </c>
      <c r="E46" s="93">
        <v>0</v>
      </c>
      <c r="F46" s="131"/>
    </row>
    <row r="47" spans="1:6" ht="16.5" customHeight="1" hidden="1">
      <c r="A47" s="26"/>
      <c r="B47" s="63"/>
      <c r="C47" s="42" t="s">
        <v>52</v>
      </c>
      <c r="D47" s="91"/>
      <c r="E47" s="91"/>
      <c r="F47" s="137"/>
    </row>
    <row r="48" spans="1:6" ht="16.5" customHeight="1">
      <c r="A48" s="25" t="s">
        <v>29</v>
      </c>
      <c r="B48" s="57" t="s">
        <v>65</v>
      </c>
      <c r="C48" s="43" t="s">
        <v>66</v>
      </c>
      <c r="D48" s="90">
        <f>SUM(D49)</f>
        <v>4000</v>
      </c>
      <c r="E48" s="90">
        <f>SUM(E49)</f>
        <v>4440.9</v>
      </c>
      <c r="F48" s="130">
        <f>E48/D48*100</f>
        <v>111.02250000000001</v>
      </c>
    </row>
    <row r="49" spans="1:6" ht="16.5" customHeight="1" hidden="1">
      <c r="A49" s="24" t="s">
        <v>29</v>
      </c>
      <c r="B49" s="69" t="s">
        <v>146</v>
      </c>
      <c r="C49" s="51" t="s">
        <v>129</v>
      </c>
      <c r="D49" s="90">
        <f>SUM(D50)</f>
        <v>4000</v>
      </c>
      <c r="E49" s="90">
        <f>SUM(E50)</f>
        <v>4440.9</v>
      </c>
      <c r="F49" s="130"/>
    </row>
    <row r="50" spans="1:6" ht="16.5" customHeight="1">
      <c r="A50" s="24" t="s">
        <v>29</v>
      </c>
      <c r="B50" s="69" t="s">
        <v>147</v>
      </c>
      <c r="C50" s="39" t="s">
        <v>130</v>
      </c>
      <c r="D50" s="90">
        <f>SUM(D53)</f>
        <v>4000</v>
      </c>
      <c r="E50" s="90">
        <f>SUM(E53)</f>
        <v>4440.9</v>
      </c>
      <c r="F50" s="130"/>
    </row>
    <row r="51" spans="1:6" ht="15.75" customHeight="1">
      <c r="A51" s="26"/>
      <c r="B51" s="65"/>
      <c r="C51" s="35" t="s">
        <v>131</v>
      </c>
      <c r="D51" s="91"/>
      <c r="E51" s="91"/>
      <c r="F51" s="137"/>
    </row>
    <row r="52" spans="1:6" ht="15" customHeight="1">
      <c r="A52" s="28"/>
      <c r="B52" s="66"/>
      <c r="C52" s="35" t="s">
        <v>132</v>
      </c>
      <c r="D52" s="98"/>
      <c r="E52" s="98"/>
      <c r="F52" s="140"/>
    </row>
    <row r="53" spans="1:6" ht="16.5" customHeight="1">
      <c r="A53" s="27" t="s">
        <v>128</v>
      </c>
      <c r="B53" s="64" t="s">
        <v>68</v>
      </c>
      <c r="C53" s="47" t="s">
        <v>108</v>
      </c>
      <c r="D53" s="93">
        <v>4000</v>
      </c>
      <c r="E53" s="93">
        <v>4440.9</v>
      </c>
      <c r="F53" s="131">
        <f>E53/D53*100</f>
        <v>111.02250000000001</v>
      </c>
    </row>
    <row r="54" spans="1:6" ht="16.5" customHeight="1">
      <c r="A54" s="26"/>
      <c r="B54" s="65"/>
      <c r="C54" s="42" t="s">
        <v>109</v>
      </c>
      <c r="D54" s="91"/>
      <c r="E54" s="91"/>
      <c r="F54" s="137"/>
    </row>
    <row r="55" spans="1:6" ht="13.5" customHeight="1" thickBot="1">
      <c r="A55" s="118"/>
      <c r="B55" s="119"/>
      <c r="C55" s="120" t="s">
        <v>69</v>
      </c>
      <c r="D55" s="121"/>
      <c r="E55" s="121"/>
      <c r="F55" s="141"/>
    </row>
    <row r="56" spans="1:6" ht="1.5" customHeight="1" hidden="1" thickTop="1">
      <c r="A56" s="34"/>
      <c r="B56" s="122"/>
      <c r="C56" s="77"/>
      <c r="D56" s="123"/>
      <c r="E56" s="123"/>
      <c r="F56" s="142"/>
    </row>
    <row r="57" spans="1:6" s="2" customFormat="1" ht="28.5" customHeight="1" hidden="1">
      <c r="A57"/>
      <c r="B57" s="68"/>
      <c r="C57" s="7"/>
      <c r="D57" s="99"/>
      <c r="E57" s="99"/>
      <c r="F57" s="143" t="s">
        <v>154</v>
      </c>
    </row>
    <row r="58" spans="1:6" s="2" customFormat="1" ht="20.25" customHeight="1" hidden="1">
      <c r="A58" s="15"/>
      <c r="B58" s="109" t="s">
        <v>30</v>
      </c>
      <c r="C58" s="108" t="s">
        <v>5</v>
      </c>
      <c r="D58" s="107" t="s">
        <v>115</v>
      </c>
      <c r="E58" s="107" t="s">
        <v>149</v>
      </c>
      <c r="F58" s="144" t="s">
        <v>151</v>
      </c>
    </row>
    <row r="59" spans="1:6" s="2" customFormat="1" ht="20.25" customHeight="1" hidden="1">
      <c r="A59" s="104"/>
      <c r="B59" s="105"/>
      <c r="C59" s="106"/>
      <c r="D59" s="74" t="s">
        <v>148</v>
      </c>
      <c r="E59" s="74" t="s">
        <v>150</v>
      </c>
      <c r="F59" s="129" t="s">
        <v>152</v>
      </c>
    </row>
    <row r="60" spans="1:6" s="2" customFormat="1" ht="16.5" customHeight="1" hidden="1" thickBot="1">
      <c r="A60" s="16"/>
      <c r="B60" s="22"/>
      <c r="C60" s="21"/>
      <c r="D60" s="110" t="s">
        <v>153</v>
      </c>
      <c r="E60" s="110" t="s">
        <v>153</v>
      </c>
      <c r="F60" s="145"/>
    </row>
    <row r="61" spans="1:6" s="2" customFormat="1" ht="18.75" customHeight="1" thickTop="1">
      <c r="A61" s="25" t="s">
        <v>29</v>
      </c>
      <c r="B61" s="57" t="s">
        <v>17</v>
      </c>
      <c r="C61" s="43" t="s">
        <v>6</v>
      </c>
      <c r="D61" s="95">
        <f>SUM(D62,D64,D68)</f>
        <v>4980</v>
      </c>
      <c r="E61" s="95">
        <f>SUM(E62,E64,E68)</f>
        <v>5339.200000000001</v>
      </c>
      <c r="F61" s="130">
        <f>E61/D61*100</f>
        <v>107.21285140562252</v>
      </c>
    </row>
    <row r="62" spans="1:6" s="2" customFormat="1" ht="16.5" customHeight="1">
      <c r="A62" s="24">
        <v>182</v>
      </c>
      <c r="B62" s="56" t="s">
        <v>18</v>
      </c>
      <c r="C62" s="49" t="s">
        <v>133</v>
      </c>
      <c r="D62" s="89">
        <v>1330</v>
      </c>
      <c r="E62" s="89">
        <v>1105.1</v>
      </c>
      <c r="F62" s="130">
        <f>E62/D62*100</f>
        <v>83.09022556390977</v>
      </c>
    </row>
    <row r="63" spans="1:6" s="2" customFormat="1" ht="16.5" customHeight="1">
      <c r="A63" s="29"/>
      <c r="B63" s="62"/>
      <c r="C63" s="48" t="s">
        <v>134</v>
      </c>
      <c r="D63" s="89"/>
      <c r="E63" s="89"/>
      <c r="F63" s="129"/>
    </row>
    <row r="64" spans="1:6" s="2" customFormat="1" ht="16.5" customHeight="1" hidden="1">
      <c r="A64" s="24" t="s">
        <v>29</v>
      </c>
      <c r="B64" s="56" t="s">
        <v>31</v>
      </c>
      <c r="C64" s="51" t="s">
        <v>41</v>
      </c>
      <c r="D64" s="90">
        <f>SUM(D65)</f>
        <v>0</v>
      </c>
      <c r="E64" s="90">
        <f>SUM(E65)</f>
        <v>0</v>
      </c>
      <c r="F64" s="130"/>
    </row>
    <row r="65" spans="1:6" s="2" customFormat="1" ht="16.5" customHeight="1" hidden="1">
      <c r="A65" s="27" t="s">
        <v>33</v>
      </c>
      <c r="B65" s="59" t="s">
        <v>32</v>
      </c>
      <c r="C65" s="52" t="s">
        <v>56</v>
      </c>
      <c r="D65" s="93">
        <v>0</v>
      </c>
      <c r="E65" s="93">
        <v>0</v>
      </c>
      <c r="F65" s="131"/>
    </row>
    <row r="66" spans="1:6" s="2" customFormat="1" ht="16.5" customHeight="1" hidden="1">
      <c r="A66" s="26"/>
      <c r="B66" s="58"/>
      <c r="C66" s="53" t="s">
        <v>57</v>
      </c>
      <c r="D66" s="91"/>
      <c r="E66" s="91"/>
      <c r="F66" s="137"/>
    </row>
    <row r="67" spans="1:6" s="2" customFormat="1" ht="16.5" customHeight="1" hidden="1">
      <c r="A67" s="26"/>
      <c r="B67" s="58"/>
      <c r="C67" s="41" t="s">
        <v>39</v>
      </c>
      <c r="D67" s="89"/>
      <c r="E67" s="89"/>
      <c r="F67" s="129"/>
    </row>
    <row r="68" spans="1:6" s="2" customFormat="1" ht="16.5" customHeight="1">
      <c r="A68" s="24" t="s">
        <v>29</v>
      </c>
      <c r="B68" s="56" t="s">
        <v>19</v>
      </c>
      <c r="C68" s="51" t="s">
        <v>55</v>
      </c>
      <c r="D68" s="90">
        <f>SUM(D69)</f>
        <v>3650</v>
      </c>
      <c r="E68" s="90">
        <f>SUM(E69)</f>
        <v>4234.1</v>
      </c>
      <c r="F68" s="130">
        <f>E68/D68*100</f>
        <v>116.00273972602741</v>
      </c>
    </row>
    <row r="69" spans="1:6" s="2" customFormat="1" ht="16.5" customHeight="1">
      <c r="A69" s="24" t="s">
        <v>29</v>
      </c>
      <c r="B69" s="56" t="s">
        <v>42</v>
      </c>
      <c r="C69" s="117" t="s">
        <v>135</v>
      </c>
      <c r="D69" s="90">
        <f>SUM(D71,D73,D75)</f>
        <v>3650</v>
      </c>
      <c r="E69" s="90">
        <f>SUM(E71,E73,E75)</f>
        <v>4234.1</v>
      </c>
      <c r="F69" s="130"/>
    </row>
    <row r="70" spans="1:6" s="2" customFormat="1" ht="16.5" customHeight="1">
      <c r="A70" s="29"/>
      <c r="B70" s="62"/>
      <c r="C70" s="40" t="s">
        <v>136</v>
      </c>
      <c r="D70" s="89"/>
      <c r="E70" s="89"/>
      <c r="F70" s="129"/>
    </row>
    <row r="71" spans="1:6" s="2" customFormat="1" ht="16.5" customHeight="1">
      <c r="A71" s="27" t="s">
        <v>29</v>
      </c>
      <c r="B71" s="59" t="s">
        <v>35</v>
      </c>
      <c r="C71" s="52" t="s">
        <v>137</v>
      </c>
      <c r="D71" s="93">
        <v>3300</v>
      </c>
      <c r="E71" s="93">
        <v>4087</v>
      </c>
      <c r="F71" s="131">
        <f>E71/D71*100</f>
        <v>123.84848484848486</v>
      </c>
    </row>
    <row r="72" spans="1:6" s="2" customFormat="1" ht="16.5" customHeight="1">
      <c r="A72" s="26"/>
      <c r="B72" s="58"/>
      <c r="C72" s="54" t="s">
        <v>138</v>
      </c>
      <c r="D72" s="91"/>
      <c r="E72" s="91"/>
      <c r="F72" s="137"/>
    </row>
    <row r="73" spans="1:6" s="2" customFormat="1" ht="16.5" customHeight="1" hidden="1">
      <c r="A73" s="27" t="s">
        <v>34</v>
      </c>
      <c r="B73" s="59" t="s">
        <v>35</v>
      </c>
      <c r="C73" s="52" t="s">
        <v>59</v>
      </c>
      <c r="D73" s="93"/>
      <c r="E73" s="93"/>
      <c r="F73" s="131"/>
    </row>
    <row r="74" spans="1:6" s="2" customFormat="1" ht="16.5" customHeight="1" hidden="1">
      <c r="A74" s="26"/>
      <c r="B74" s="58"/>
      <c r="C74" s="54" t="s">
        <v>58</v>
      </c>
      <c r="D74" s="91"/>
      <c r="E74" s="91"/>
      <c r="F74" s="137"/>
    </row>
    <row r="75" spans="1:6" s="2" customFormat="1" ht="16.5" customHeight="1">
      <c r="A75" s="27" t="s">
        <v>34</v>
      </c>
      <c r="B75" s="59" t="s">
        <v>36</v>
      </c>
      <c r="C75" s="52" t="s">
        <v>141</v>
      </c>
      <c r="D75" s="93">
        <v>350</v>
      </c>
      <c r="E75" s="93">
        <v>147.1</v>
      </c>
      <c r="F75" s="131">
        <f>E75/D75*100</f>
        <v>42.028571428571425</v>
      </c>
    </row>
    <row r="76" spans="1:6" s="2" customFormat="1" ht="16.5" customHeight="1">
      <c r="A76" s="36"/>
      <c r="B76" s="60"/>
      <c r="C76" s="116" t="s">
        <v>139</v>
      </c>
      <c r="D76" s="92"/>
      <c r="E76" s="92"/>
      <c r="F76" s="138"/>
    </row>
    <row r="77" spans="1:6" s="2" customFormat="1" ht="16.5" customHeight="1">
      <c r="A77" s="31" t="s">
        <v>29</v>
      </c>
      <c r="B77" s="67" t="s">
        <v>20</v>
      </c>
      <c r="C77" s="38" t="s">
        <v>4</v>
      </c>
      <c r="D77" s="94">
        <f>SUM(D78,D81)</f>
        <v>0</v>
      </c>
      <c r="E77" s="94">
        <f>SUM(E78,E81)</f>
        <v>15.3</v>
      </c>
      <c r="F77" s="130"/>
    </row>
    <row r="78" spans="1:6" s="2" customFormat="1" ht="16.5" customHeight="1">
      <c r="A78" s="29" t="s">
        <v>29</v>
      </c>
      <c r="B78" s="62" t="s">
        <v>21</v>
      </c>
      <c r="C78" s="35" t="s">
        <v>63</v>
      </c>
      <c r="D78" s="95">
        <f>SUM(D79)</f>
        <v>0</v>
      </c>
      <c r="E78" s="95">
        <f>SUM(E79)</f>
        <v>0</v>
      </c>
      <c r="F78" s="136"/>
    </row>
    <row r="79" spans="1:6" s="2" customFormat="1" ht="16.5" customHeight="1">
      <c r="A79" s="27" t="s">
        <v>33</v>
      </c>
      <c r="B79" s="59" t="s">
        <v>22</v>
      </c>
      <c r="C79" s="52" t="s">
        <v>60</v>
      </c>
      <c r="D79" s="93">
        <v>0</v>
      </c>
      <c r="E79" s="93">
        <v>0</v>
      </c>
      <c r="F79" s="131"/>
    </row>
    <row r="80" spans="1:6" s="2" customFormat="1" ht="16.5" customHeight="1">
      <c r="A80" s="28"/>
      <c r="B80" s="60"/>
      <c r="C80" s="45" t="s">
        <v>61</v>
      </c>
      <c r="D80" s="92"/>
      <c r="E80" s="92"/>
      <c r="F80" s="138"/>
    </row>
    <row r="81" spans="1:6" s="2" customFormat="1" ht="16.5" customHeight="1">
      <c r="A81" s="25" t="s">
        <v>29</v>
      </c>
      <c r="B81" s="57" t="s">
        <v>23</v>
      </c>
      <c r="C81" s="33" t="s">
        <v>64</v>
      </c>
      <c r="D81" s="89">
        <f>SUM(D82)</f>
        <v>0</v>
      </c>
      <c r="E81" s="89">
        <f>SUM(E82)</f>
        <v>15.3</v>
      </c>
      <c r="F81" s="130"/>
    </row>
    <row r="82" spans="1:6" s="2" customFormat="1" ht="16.5" customHeight="1">
      <c r="A82" s="37" t="s">
        <v>33</v>
      </c>
      <c r="B82" s="59" t="s">
        <v>102</v>
      </c>
      <c r="C82" s="52" t="s">
        <v>101</v>
      </c>
      <c r="D82" s="93">
        <v>0</v>
      </c>
      <c r="E82" s="93">
        <v>15.3</v>
      </c>
      <c r="F82" s="131"/>
    </row>
    <row r="83" spans="1:6" s="2" customFormat="1" ht="16.5" customHeight="1">
      <c r="A83" s="36"/>
      <c r="B83" s="60"/>
      <c r="C83" s="45" t="s">
        <v>61</v>
      </c>
      <c r="D83" s="92"/>
      <c r="E83" s="92"/>
      <c r="F83" s="138"/>
    </row>
    <row r="84" spans="1:6" s="2" customFormat="1" ht="19.5" customHeight="1">
      <c r="A84" s="31" t="s">
        <v>29</v>
      </c>
      <c r="B84" s="67" t="s">
        <v>24</v>
      </c>
      <c r="C84" s="38" t="s">
        <v>7</v>
      </c>
      <c r="D84" s="94">
        <f>SUM(D85,D105,D108)</f>
        <v>10348.6</v>
      </c>
      <c r="E84" s="94">
        <f>SUM(E85,E105,E108)</f>
        <v>7841.400000000001</v>
      </c>
      <c r="F84" s="130">
        <f>E84/D84*100</f>
        <v>75.77256827010417</v>
      </c>
    </row>
    <row r="85" spans="1:6" s="2" customFormat="1" ht="16.5" customHeight="1">
      <c r="A85" s="24" t="s">
        <v>29</v>
      </c>
      <c r="B85" s="56" t="s">
        <v>44</v>
      </c>
      <c r="C85" s="39" t="s">
        <v>43</v>
      </c>
      <c r="D85" s="95">
        <f>SUM(D86)</f>
        <v>10348.6</v>
      </c>
      <c r="E85" s="95">
        <f>SUM(E86)</f>
        <v>7841.400000000001</v>
      </c>
      <c r="F85" s="136"/>
    </row>
    <row r="86" spans="1:6" s="2" customFormat="1" ht="16.5" customHeight="1">
      <c r="A86" s="24" t="s">
        <v>29</v>
      </c>
      <c r="B86" s="56" t="s">
        <v>71</v>
      </c>
      <c r="C86" s="33" t="s">
        <v>72</v>
      </c>
      <c r="D86" s="90">
        <f>SUM(D87,D96)</f>
        <v>10348.6</v>
      </c>
      <c r="E86" s="90">
        <f>SUM(E87,E96)</f>
        <v>7841.400000000001</v>
      </c>
      <c r="F86" s="130"/>
    </row>
    <row r="87" spans="1:6" s="2" customFormat="1" ht="16.5" customHeight="1" hidden="1">
      <c r="A87" s="24" t="s">
        <v>29</v>
      </c>
      <c r="B87" s="56" t="s">
        <v>92</v>
      </c>
      <c r="C87" s="75" t="s">
        <v>80</v>
      </c>
      <c r="D87" s="90">
        <f>SUM(D88)</f>
        <v>1904.3999999999999</v>
      </c>
      <c r="E87" s="90">
        <f>SUM(E88)</f>
        <v>1840.8</v>
      </c>
      <c r="F87" s="130">
        <f>E87/D87*100</f>
        <v>96.6603654694392</v>
      </c>
    </row>
    <row r="88" spans="1:6" s="2" customFormat="1" ht="16.5" customHeight="1">
      <c r="A88" s="24" t="s">
        <v>33</v>
      </c>
      <c r="B88" s="56" t="s">
        <v>78</v>
      </c>
      <c r="C88" s="76" t="s">
        <v>85</v>
      </c>
      <c r="D88" s="90">
        <f>SUM(D90,D93)</f>
        <v>1904.3999999999999</v>
      </c>
      <c r="E88" s="90">
        <f>SUM(E90,E93)</f>
        <v>1840.8</v>
      </c>
      <c r="F88" s="130">
        <f>E88/D88*100</f>
        <v>96.6603654694392</v>
      </c>
    </row>
    <row r="89" spans="1:6" s="2" customFormat="1" ht="16.5" customHeight="1">
      <c r="A89" s="23"/>
      <c r="B89" s="67"/>
      <c r="C89" s="50" t="s">
        <v>79</v>
      </c>
      <c r="D89" s="92"/>
      <c r="E89" s="92"/>
      <c r="F89" s="138"/>
    </row>
    <row r="90" spans="1:6" s="2" customFormat="1" ht="16.5" customHeight="1">
      <c r="A90" s="27" t="s">
        <v>33</v>
      </c>
      <c r="B90" s="59" t="s">
        <v>93</v>
      </c>
      <c r="C90" s="77" t="s">
        <v>95</v>
      </c>
      <c r="D90" s="91">
        <v>1840.8</v>
      </c>
      <c r="E90" s="91">
        <v>1840.8</v>
      </c>
      <c r="F90" s="131">
        <f>E90/D90*100</f>
        <v>100</v>
      </c>
    </row>
    <row r="91" spans="1:6" s="2" customFormat="1" ht="16.5" customHeight="1">
      <c r="A91" s="26"/>
      <c r="B91" s="58"/>
      <c r="C91" s="77" t="s">
        <v>103</v>
      </c>
      <c r="D91" s="91"/>
      <c r="E91" s="91"/>
      <c r="F91" s="137"/>
    </row>
    <row r="92" spans="1:6" s="2" customFormat="1" ht="16.5" customHeight="1">
      <c r="A92" s="36"/>
      <c r="B92" s="60"/>
      <c r="C92" s="41" t="s">
        <v>104</v>
      </c>
      <c r="D92" s="92"/>
      <c r="E92" s="92"/>
      <c r="F92" s="138"/>
    </row>
    <row r="93" spans="1:6" s="2" customFormat="1" ht="16.5" customHeight="1">
      <c r="A93" s="27" t="s">
        <v>33</v>
      </c>
      <c r="B93" s="59" t="s">
        <v>94</v>
      </c>
      <c r="C93" s="77" t="s">
        <v>96</v>
      </c>
      <c r="D93" s="91">
        <v>63.6</v>
      </c>
      <c r="E93" s="91">
        <v>0</v>
      </c>
      <c r="F93" s="131">
        <f>E93/D93*100</f>
        <v>0</v>
      </c>
    </row>
    <row r="94" spans="1:6" s="2" customFormat="1" ht="16.5" customHeight="1">
      <c r="A94" s="26"/>
      <c r="B94" s="58"/>
      <c r="C94" s="77" t="s">
        <v>140</v>
      </c>
      <c r="D94" s="91"/>
      <c r="E94" s="91"/>
      <c r="F94" s="137"/>
    </row>
    <row r="95" spans="1:6" s="2" customFormat="1" ht="16.5" customHeight="1">
      <c r="A95" s="36"/>
      <c r="B95" s="60"/>
      <c r="C95" s="41" t="s">
        <v>142</v>
      </c>
      <c r="D95" s="92"/>
      <c r="E95" s="92"/>
      <c r="F95" s="138"/>
    </row>
    <row r="96" spans="1:6" s="2" customFormat="1" ht="16.5" customHeight="1">
      <c r="A96" s="24" t="s">
        <v>29</v>
      </c>
      <c r="B96" s="56" t="s">
        <v>73</v>
      </c>
      <c r="C96" s="76" t="s">
        <v>97</v>
      </c>
      <c r="D96" s="89">
        <f>SUM(D98)</f>
        <v>8444.2</v>
      </c>
      <c r="E96" s="89">
        <f>SUM(E98)</f>
        <v>6000.6</v>
      </c>
      <c r="F96" s="130">
        <f>E96/D96*100</f>
        <v>71.06179389403377</v>
      </c>
    </row>
    <row r="97" spans="1:6" s="2" customFormat="1" ht="16.5" customHeight="1">
      <c r="A97" s="29"/>
      <c r="B97" s="62"/>
      <c r="C97" s="50" t="s">
        <v>110</v>
      </c>
      <c r="D97" s="89"/>
      <c r="E97" s="89"/>
      <c r="F97" s="129"/>
    </row>
    <row r="98" spans="1:6" s="2" customFormat="1" ht="16.5" customHeight="1">
      <c r="A98" s="24" t="s">
        <v>33</v>
      </c>
      <c r="B98" s="56" t="s">
        <v>75</v>
      </c>
      <c r="C98" s="76" t="s">
        <v>74</v>
      </c>
      <c r="D98" s="90">
        <f>SUM(D101,D103)</f>
        <v>8444.2</v>
      </c>
      <c r="E98" s="90">
        <f>SUM(E101,E103)</f>
        <v>6000.6</v>
      </c>
      <c r="F98" s="130"/>
    </row>
    <row r="99" spans="1:6" s="2" customFormat="1" ht="16.5" customHeight="1">
      <c r="A99" s="29"/>
      <c r="B99" s="62"/>
      <c r="C99" s="76" t="s">
        <v>111</v>
      </c>
      <c r="D99" s="91"/>
      <c r="E99" s="91"/>
      <c r="F99" s="137"/>
    </row>
    <row r="100" spans="1:6" s="2" customFormat="1" ht="16.5" customHeight="1">
      <c r="A100" s="31"/>
      <c r="B100" s="67"/>
      <c r="C100" s="78" t="s">
        <v>112</v>
      </c>
      <c r="D100" s="92"/>
      <c r="E100" s="92"/>
      <c r="F100" s="138"/>
    </row>
    <row r="101" spans="1:6" s="2" customFormat="1" ht="16.5" customHeight="1">
      <c r="A101" s="27" t="s">
        <v>33</v>
      </c>
      <c r="B101" s="59" t="s">
        <v>76</v>
      </c>
      <c r="C101" s="79" t="s">
        <v>98</v>
      </c>
      <c r="D101" s="93">
        <v>7376.7</v>
      </c>
      <c r="E101" s="93">
        <v>5551.5</v>
      </c>
      <c r="F101" s="131">
        <f>E101/D101*100</f>
        <v>75.2572288421652</v>
      </c>
    </row>
    <row r="102" spans="1:6" s="2" customFormat="1" ht="16.5" customHeight="1">
      <c r="A102" s="28"/>
      <c r="B102" s="60"/>
      <c r="C102" s="80" t="s">
        <v>99</v>
      </c>
      <c r="D102" s="92"/>
      <c r="E102" s="92"/>
      <c r="F102" s="137"/>
    </row>
    <row r="103" spans="1:6" s="2" customFormat="1" ht="16.5" customHeight="1">
      <c r="A103" s="27" t="s">
        <v>33</v>
      </c>
      <c r="B103" s="59" t="s">
        <v>77</v>
      </c>
      <c r="C103" s="79" t="s">
        <v>113</v>
      </c>
      <c r="D103" s="93">
        <v>1067.5</v>
      </c>
      <c r="E103" s="124">
        <v>449.1</v>
      </c>
      <c r="F103" s="131">
        <f>E103/D103*100</f>
        <v>42.07025761124122</v>
      </c>
    </row>
    <row r="104" spans="1:6" s="2" customFormat="1" ht="15.75" customHeight="1" thickBot="1">
      <c r="A104" s="28"/>
      <c r="B104" s="60"/>
      <c r="C104" s="80" t="s">
        <v>114</v>
      </c>
      <c r="D104" s="92"/>
      <c r="E104" s="125"/>
      <c r="F104" s="138"/>
    </row>
    <row r="105" spans="1:6" s="2" customFormat="1" ht="16.5" customHeight="1" hidden="1">
      <c r="A105" s="25" t="s">
        <v>29</v>
      </c>
      <c r="B105" s="57" t="s">
        <v>25</v>
      </c>
      <c r="C105" s="43" t="s">
        <v>28</v>
      </c>
      <c r="D105" s="95">
        <f>SUM(D106)</f>
        <v>0</v>
      </c>
      <c r="E105" s="95">
        <f>SUM(E106)</f>
        <v>0</v>
      </c>
      <c r="F105" s="135"/>
    </row>
    <row r="106" spans="1:6" s="2" customFormat="1" ht="16.5" customHeight="1" hidden="1">
      <c r="A106" s="27" t="s">
        <v>33</v>
      </c>
      <c r="B106" s="59" t="s">
        <v>26</v>
      </c>
      <c r="C106" s="52" t="s">
        <v>62</v>
      </c>
      <c r="D106" s="93">
        <v>0</v>
      </c>
      <c r="E106" s="93">
        <v>0</v>
      </c>
      <c r="F106" s="131"/>
    </row>
    <row r="107" spans="1:6" s="2" customFormat="1" ht="16.5" customHeight="1" hidden="1">
      <c r="A107" s="28"/>
      <c r="B107" s="60"/>
      <c r="C107" s="53" t="s">
        <v>50</v>
      </c>
      <c r="D107" s="92"/>
      <c r="E107" s="92"/>
      <c r="F107" s="138"/>
    </row>
    <row r="108" spans="1:6" s="2" customFormat="1" ht="16.5" customHeight="1" hidden="1">
      <c r="A108" s="29" t="s">
        <v>33</v>
      </c>
      <c r="B108" s="69" t="s">
        <v>86</v>
      </c>
      <c r="C108" s="81" t="s">
        <v>88</v>
      </c>
      <c r="D108" s="100">
        <v>0</v>
      </c>
      <c r="E108" s="100">
        <v>0</v>
      </c>
      <c r="F108" s="146"/>
    </row>
    <row r="109" spans="1:6" s="2" customFormat="1" ht="16.5" customHeight="1" hidden="1">
      <c r="A109" s="26"/>
      <c r="B109" s="70"/>
      <c r="C109" s="82" t="s">
        <v>89</v>
      </c>
      <c r="D109" s="101"/>
      <c r="E109" s="101"/>
      <c r="F109" s="132"/>
    </row>
    <row r="110" spans="1:6" s="2" customFormat="1" ht="16.5" customHeight="1" hidden="1">
      <c r="A110" s="26"/>
      <c r="B110" s="70"/>
      <c r="C110" s="82" t="s">
        <v>87</v>
      </c>
      <c r="D110" s="101"/>
      <c r="E110" s="101"/>
      <c r="F110" s="132"/>
    </row>
    <row r="111" spans="1:6" s="2" customFormat="1" ht="16.5" customHeight="1" hidden="1">
      <c r="A111" s="26"/>
      <c r="B111" s="70"/>
      <c r="C111" s="83" t="s">
        <v>90</v>
      </c>
      <c r="D111" s="101"/>
      <c r="E111" s="101"/>
      <c r="F111" s="132"/>
    </row>
    <row r="112" spans="1:6" s="2" customFormat="1" ht="15" customHeight="1" hidden="1">
      <c r="A112" s="28"/>
      <c r="B112" s="71"/>
      <c r="C112" s="84" t="s">
        <v>91</v>
      </c>
      <c r="D112" s="101"/>
      <c r="E112" s="101"/>
      <c r="F112" s="132"/>
    </row>
    <row r="113" spans="1:6" s="2" customFormat="1" ht="12" customHeight="1" hidden="1" thickBot="1">
      <c r="A113" s="32"/>
      <c r="B113" s="72"/>
      <c r="C113" s="9"/>
      <c r="D113" s="103"/>
      <c r="E113" s="103"/>
      <c r="F113" s="147"/>
    </row>
    <row r="114" spans="1:6" ht="24.75" customHeight="1" thickBot="1">
      <c r="A114" s="14"/>
      <c r="B114" s="73"/>
      <c r="C114" s="85" t="s">
        <v>3</v>
      </c>
      <c r="D114" s="102">
        <f>SUM(D13,D84)</f>
        <v>73283.6</v>
      </c>
      <c r="E114" s="102">
        <f>SUM(E13,E84)</f>
        <v>76332.9</v>
      </c>
      <c r="F114" s="148">
        <f>E114/D114*100</f>
        <v>104.16095824986762</v>
      </c>
    </row>
    <row r="115" spans="3:6" ht="24" customHeight="1">
      <c r="C115" s="111" t="s">
        <v>116</v>
      </c>
      <c r="D115" s="111"/>
      <c r="E115" s="111"/>
      <c r="F115" s="8"/>
    </row>
  </sheetData>
  <printOptions/>
  <pageMargins left="0.1968503937007874" right="0" top="0" bottom="0" header="0" footer="0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And</cp:lastModifiedBy>
  <cp:lastPrinted>2012-01-30T10:31:44Z</cp:lastPrinted>
  <dcterms:created xsi:type="dcterms:W3CDTF">2001-11-26T11:46:11Z</dcterms:created>
  <dcterms:modified xsi:type="dcterms:W3CDTF">2012-02-03T10:30:43Z</dcterms:modified>
  <cp:category/>
  <cp:version/>
  <cp:contentType/>
  <cp:contentStatus/>
</cp:coreProperties>
</file>